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Mileage PAYG" sheetId="1" r:id="rId1"/>
  </sheets>
  <calcPr calcId="145621"/>
</workbook>
</file>

<file path=xl/calcChain.xml><?xml version="1.0" encoding="utf-8"?>
<calcChain xmlns="http://schemas.openxmlformats.org/spreadsheetml/2006/main">
  <c r="Q141" i="1" l="1"/>
  <c r="Q140" i="1"/>
  <c r="Q139" i="1"/>
  <c r="Q138" i="1"/>
  <c r="Q137" i="1"/>
  <c r="Q136" i="1"/>
  <c r="Q135" i="1"/>
  <c r="Q134" i="1"/>
  <c r="Q133" i="1"/>
  <c r="Q132" i="1"/>
  <c r="Q131" i="1"/>
  <c r="K131" i="1"/>
  <c r="Q130" i="1"/>
  <c r="I130" i="1"/>
  <c r="G130" i="1"/>
  <c r="Q129" i="1"/>
  <c r="I129" i="1"/>
  <c r="G129" i="1"/>
  <c r="Q128" i="1"/>
  <c r="I128" i="1"/>
  <c r="G128" i="1"/>
  <c r="Q127" i="1"/>
  <c r="I127" i="1"/>
  <c r="G127" i="1"/>
  <c r="Q126" i="1"/>
  <c r="I126" i="1"/>
  <c r="G126" i="1"/>
  <c r="Q125" i="1"/>
  <c r="I125" i="1"/>
  <c r="G125" i="1"/>
  <c r="Q124" i="1"/>
  <c r="I124" i="1"/>
  <c r="G124" i="1"/>
  <c r="Q123" i="1"/>
  <c r="I123" i="1"/>
  <c r="G123" i="1"/>
  <c r="Q122" i="1"/>
  <c r="I122" i="1"/>
  <c r="G122" i="1"/>
  <c r="Q121" i="1"/>
  <c r="I121" i="1"/>
  <c r="G121" i="1"/>
  <c r="Q120" i="1"/>
  <c r="I120" i="1"/>
  <c r="G120" i="1"/>
  <c r="Q119" i="1"/>
  <c r="I119" i="1"/>
  <c r="G119" i="1"/>
  <c r="Q118" i="1"/>
  <c r="I118" i="1"/>
  <c r="G118" i="1"/>
  <c r="Q117" i="1"/>
  <c r="I117" i="1"/>
  <c r="G117" i="1"/>
  <c r="Q116" i="1"/>
  <c r="I116" i="1"/>
  <c r="G116" i="1"/>
  <c r="Q115" i="1"/>
  <c r="I115" i="1"/>
  <c r="G115" i="1"/>
  <c r="Q114" i="1"/>
  <c r="I114" i="1"/>
  <c r="G114" i="1"/>
  <c r="Q113" i="1"/>
  <c r="I113" i="1"/>
  <c r="G113" i="1"/>
  <c r="Q112" i="1"/>
  <c r="I112" i="1"/>
  <c r="G112" i="1"/>
  <c r="Q111" i="1"/>
  <c r="I111" i="1"/>
  <c r="G111" i="1"/>
  <c r="E111" i="1"/>
  <c r="Q110" i="1"/>
  <c r="E110" i="1"/>
  <c r="G110" i="1" s="1"/>
  <c r="I110" i="1" s="1"/>
  <c r="Q109" i="1"/>
  <c r="G109" i="1"/>
  <c r="I109" i="1" s="1"/>
  <c r="Q108" i="1"/>
  <c r="G108" i="1"/>
  <c r="I108" i="1" s="1"/>
  <c r="Q107" i="1"/>
  <c r="G107" i="1"/>
  <c r="I107" i="1" s="1"/>
  <c r="Q106" i="1"/>
  <c r="G106" i="1"/>
  <c r="I106" i="1" s="1"/>
  <c r="Q105" i="1"/>
  <c r="G105" i="1"/>
  <c r="I105" i="1" s="1"/>
  <c r="Q104" i="1"/>
  <c r="G104" i="1"/>
  <c r="I104" i="1" s="1"/>
  <c r="Q103" i="1"/>
  <c r="G103" i="1"/>
  <c r="I103" i="1" s="1"/>
  <c r="E103" i="1"/>
  <c r="Q102" i="1"/>
  <c r="I102" i="1"/>
  <c r="E102" i="1"/>
  <c r="G102" i="1" s="1"/>
  <c r="Q101" i="1"/>
  <c r="E101" i="1"/>
  <c r="G101" i="1" s="1"/>
  <c r="I101" i="1" s="1"/>
  <c r="Q100" i="1"/>
  <c r="G100" i="1"/>
  <c r="I100" i="1" s="1"/>
  <c r="E100" i="1"/>
  <c r="Q99" i="1"/>
  <c r="I99" i="1"/>
  <c r="G99" i="1"/>
  <c r="Q98" i="1"/>
  <c r="I98" i="1"/>
  <c r="G98" i="1"/>
  <c r="Q97" i="1"/>
  <c r="I97" i="1"/>
  <c r="G97" i="1"/>
  <c r="Q96" i="1"/>
  <c r="I96" i="1"/>
  <c r="E96" i="1"/>
  <c r="G96" i="1" s="1"/>
  <c r="Q95" i="1"/>
  <c r="E95" i="1"/>
  <c r="G95" i="1" s="1"/>
  <c r="I95" i="1" s="1"/>
  <c r="Q94" i="1"/>
  <c r="G94" i="1"/>
  <c r="I94" i="1" s="1"/>
  <c r="E94" i="1"/>
  <c r="Q93" i="1"/>
  <c r="E93" i="1"/>
  <c r="G93" i="1" s="1"/>
  <c r="I93" i="1" s="1"/>
  <c r="Q92" i="1"/>
  <c r="E92" i="1"/>
  <c r="G92" i="1" s="1"/>
  <c r="I92" i="1" s="1"/>
  <c r="Q91" i="1"/>
  <c r="G91" i="1"/>
  <c r="I91" i="1" s="1"/>
  <c r="E91" i="1"/>
  <c r="Q90" i="1"/>
  <c r="I90" i="1"/>
  <c r="E90" i="1"/>
  <c r="G90" i="1" s="1"/>
  <c r="Q89" i="1"/>
  <c r="E89" i="1"/>
  <c r="G89" i="1" s="1"/>
  <c r="I89" i="1" s="1"/>
  <c r="Q88" i="1"/>
  <c r="G88" i="1"/>
  <c r="I88" i="1" s="1"/>
  <c r="E88" i="1"/>
  <c r="Q87" i="1"/>
  <c r="I87" i="1"/>
  <c r="E87" i="1"/>
  <c r="G87" i="1" s="1"/>
  <c r="Q86" i="1"/>
  <c r="E86" i="1"/>
  <c r="G86" i="1" s="1"/>
  <c r="I86" i="1" s="1"/>
  <c r="Q85" i="1"/>
  <c r="G85" i="1"/>
  <c r="I85" i="1" s="1"/>
  <c r="E85" i="1"/>
  <c r="Q84" i="1"/>
  <c r="E84" i="1"/>
  <c r="G84" i="1" s="1"/>
  <c r="I84" i="1" s="1"/>
  <c r="Q83" i="1"/>
  <c r="E83" i="1"/>
  <c r="G83" i="1" s="1"/>
  <c r="I83" i="1" s="1"/>
  <c r="Q82" i="1"/>
  <c r="G82" i="1"/>
  <c r="I82" i="1" s="1"/>
  <c r="E82" i="1"/>
  <c r="Q81" i="1"/>
  <c r="I81" i="1"/>
  <c r="E81" i="1"/>
  <c r="G81" i="1" s="1"/>
  <c r="Q80" i="1"/>
  <c r="E80" i="1"/>
  <c r="G80" i="1" s="1"/>
  <c r="I80" i="1" s="1"/>
  <c r="Q79" i="1"/>
  <c r="G79" i="1"/>
  <c r="I79" i="1" s="1"/>
  <c r="E79" i="1"/>
  <c r="Q78" i="1"/>
  <c r="I78" i="1"/>
  <c r="E78" i="1"/>
  <c r="G78" i="1" s="1"/>
  <c r="Q77" i="1"/>
  <c r="E77" i="1"/>
  <c r="G77" i="1" s="1"/>
  <c r="I77" i="1" s="1"/>
  <c r="Q76" i="1"/>
  <c r="G76" i="1"/>
  <c r="I76" i="1" s="1"/>
  <c r="E76" i="1"/>
  <c r="Q75" i="1"/>
  <c r="E75" i="1"/>
  <c r="G75" i="1" s="1"/>
  <c r="I75" i="1" s="1"/>
  <c r="Q74" i="1"/>
  <c r="G74" i="1"/>
  <c r="I74" i="1" s="1"/>
  <c r="Q73" i="1"/>
  <c r="E73" i="1"/>
  <c r="G73" i="1" s="1"/>
  <c r="I73" i="1" s="1"/>
  <c r="Q72" i="1"/>
  <c r="G72" i="1"/>
  <c r="I72" i="1" s="1"/>
  <c r="E72" i="1"/>
  <c r="Q71" i="1"/>
  <c r="I71" i="1"/>
  <c r="E71" i="1"/>
  <c r="G71" i="1" s="1"/>
  <c r="Q70" i="1"/>
  <c r="E70" i="1"/>
  <c r="G70" i="1" s="1"/>
  <c r="I70" i="1" s="1"/>
  <c r="Q69" i="1"/>
  <c r="G69" i="1"/>
  <c r="I69" i="1" s="1"/>
  <c r="Q68" i="1"/>
  <c r="G68" i="1"/>
  <c r="I68" i="1" s="1"/>
  <c r="E68" i="1"/>
  <c r="Q67" i="1"/>
  <c r="I67" i="1"/>
  <c r="E67" i="1"/>
  <c r="G67" i="1" s="1"/>
  <c r="Q66" i="1"/>
  <c r="E66" i="1"/>
  <c r="G66" i="1" s="1"/>
  <c r="I66" i="1" s="1"/>
  <c r="Q65" i="1"/>
  <c r="I65" i="1"/>
  <c r="G65" i="1"/>
  <c r="E65" i="1"/>
  <c r="Q64" i="1"/>
  <c r="I64" i="1"/>
  <c r="E64" i="1"/>
  <c r="G64" i="1" s="1"/>
  <c r="Q63" i="1"/>
  <c r="G63" i="1"/>
  <c r="I63" i="1" s="1"/>
  <c r="E63" i="1"/>
  <c r="Q62" i="1"/>
  <c r="I62" i="1"/>
  <c r="G62" i="1"/>
  <c r="E62" i="1"/>
  <c r="Q61" i="1"/>
  <c r="E61" i="1"/>
  <c r="G61" i="1" s="1"/>
  <c r="I61" i="1" s="1"/>
  <c r="Q60" i="1"/>
  <c r="E60" i="1"/>
  <c r="G60" i="1" s="1"/>
  <c r="I60" i="1" s="1"/>
  <c r="Q59" i="1"/>
  <c r="G59" i="1"/>
  <c r="I59" i="1" s="1"/>
  <c r="E59" i="1"/>
  <c r="Q58" i="1"/>
  <c r="I58" i="1"/>
  <c r="E58" i="1"/>
  <c r="G58" i="1" s="1"/>
  <c r="Q57" i="1"/>
  <c r="G57" i="1"/>
  <c r="I57" i="1" s="1"/>
  <c r="E57" i="1"/>
  <c r="Q56" i="1"/>
  <c r="I56" i="1"/>
  <c r="G56" i="1"/>
  <c r="E56" i="1"/>
  <c r="Q55" i="1"/>
  <c r="I55" i="1"/>
  <c r="E55" i="1"/>
  <c r="G55" i="1" s="1"/>
  <c r="Q54" i="1"/>
  <c r="G54" i="1"/>
  <c r="I54" i="1" s="1"/>
  <c r="E54" i="1"/>
  <c r="Q53" i="1"/>
  <c r="I53" i="1"/>
  <c r="G53" i="1"/>
  <c r="E53" i="1"/>
  <c r="Q52" i="1"/>
  <c r="E52" i="1"/>
  <c r="G52" i="1" s="1"/>
  <c r="I52" i="1" s="1"/>
  <c r="Q51" i="1"/>
  <c r="E51" i="1"/>
  <c r="G51" i="1" s="1"/>
  <c r="I51" i="1" s="1"/>
  <c r="Q50" i="1"/>
  <c r="G50" i="1"/>
  <c r="I50" i="1" s="1"/>
  <c r="E50" i="1"/>
  <c r="Q49" i="1"/>
  <c r="I49" i="1"/>
  <c r="E49" i="1"/>
  <c r="G49" i="1" s="1"/>
  <c r="Q48" i="1"/>
  <c r="G48" i="1"/>
  <c r="I48" i="1" s="1"/>
  <c r="E48" i="1"/>
  <c r="Q47" i="1"/>
  <c r="I47" i="1"/>
  <c r="G47" i="1"/>
  <c r="Q46" i="1"/>
  <c r="I46" i="1"/>
  <c r="G46" i="1"/>
  <c r="E46" i="1"/>
  <c r="Q45" i="1"/>
  <c r="I45" i="1"/>
  <c r="E45" i="1"/>
  <c r="G45" i="1" s="1"/>
  <c r="Q44" i="1"/>
  <c r="G44" i="1"/>
  <c r="I44" i="1" s="1"/>
  <c r="E44" i="1"/>
  <c r="Q43" i="1"/>
  <c r="I43" i="1"/>
  <c r="G43" i="1"/>
  <c r="E43" i="1"/>
  <c r="Q42" i="1"/>
  <c r="E42" i="1"/>
  <c r="G42" i="1" s="1"/>
  <c r="I42" i="1" s="1"/>
  <c r="Q41" i="1"/>
  <c r="E41" i="1"/>
  <c r="G41" i="1" s="1"/>
  <c r="I41" i="1" s="1"/>
  <c r="Q40" i="1"/>
  <c r="G40" i="1"/>
  <c r="I40" i="1" s="1"/>
  <c r="E40" i="1"/>
  <c r="Q39" i="1"/>
  <c r="I39" i="1"/>
  <c r="E39" i="1"/>
  <c r="G39" i="1" s="1"/>
  <c r="Q38" i="1"/>
  <c r="G38" i="1"/>
  <c r="I38" i="1" s="1"/>
  <c r="E38" i="1"/>
  <c r="Q37" i="1"/>
  <c r="I37" i="1"/>
  <c r="G37" i="1"/>
  <c r="E37" i="1"/>
  <c r="Q36" i="1"/>
  <c r="I36" i="1"/>
  <c r="E36" i="1"/>
  <c r="G36" i="1" s="1"/>
  <c r="Q35" i="1"/>
  <c r="G35" i="1"/>
  <c r="I35" i="1" s="1"/>
  <c r="E35" i="1"/>
  <c r="Q34" i="1"/>
  <c r="I34" i="1"/>
  <c r="G34" i="1"/>
  <c r="E34" i="1"/>
  <c r="Q33" i="1"/>
  <c r="E33" i="1"/>
  <c r="G33" i="1" s="1"/>
  <c r="I33" i="1" s="1"/>
  <c r="Q32" i="1"/>
  <c r="E32" i="1"/>
  <c r="G32" i="1" s="1"/>
  <c r="I32" i="1" s="1"/>
  <c r="Q31" i="1"/>
  <c r="G31" i="1"/>
  <c r="I31" i="1" s="1"/>
  <c r="E31" i="1"/>
  <c r="Q30" i="1"/>
  <c r="I30" i="1"/>
  <c r="E30" i="1"/>
  <c r="G30" i="1" s="1"/>
  <c r="Q29" i="1"/>
  <c r="G29" i="1"/>
  <c r="I29" i="1" s="1"/>
  <c r="E29" i="1"/>
  <c r="Q28" i="1"/>
  <c r="I28" i="1"/>
  <c r="G28" i="1"/>
  <c r="E28" i="1"/>
  <c r="Q27" i="1"/>
  <c r="I27" i="1"/>
  <c r="E27" i="1"/>
  <c r="G27" i="1" s="1"/>
  <c r="Q26" i="1"/>
  <c r="G26" i="1"/>
  <c r="I26" i="1" s="1"/>
  <c r="E26" i="1"/>
  <c r="Q25" i="1"/>
  <c r="I25" i="1"/>
  <c r="G25" i="1"/>
  <c r="E25" i="1"/>
  <c r="Q24" i="1"/>
  <c r="E24" i="1"/>
  <c r="G24" i="1" s="1"/>
  <c r="I24" i="1" s="1"/>
  <c r="Q23" i="1"/>
  <c r="E23" i="1"/>
  <c r="G23" i="1" s="1"/>
  <c r="I23" i="1" s="1"/>
  <c r="Q22" i="1"/>
  <c r="G22" i="1"/>
  <c r="I22" i="1" s="1"/>
  <c r="E22" i="1"/>
  <c r="Q21" i="1"/>
  <c r="I21" i="1"/>
  <c r="E21" i="1"/>
  <c r="G21" i="1" s="1"/>
  <c r="Q20" i="1"/>
  <c r="G20" i="1"/>
  <c r="I20" i="1" s="1"/>
  <c r="E20" i="1"/>
  <c r="Q19" i="1"/>
  <c r="I19" i="1"/>
  <c r="G19" i="1"/>
  <c r="E19" i="1"/>
  <c r="Q18" i="1"/>
  <c r="I18" i="1"/>
  <c r="E18" i="1"/>
  <c r="G18" i="1" s="1"/>
  <c r="I17" i="1"/>
  <c r="Q13" i="1"/>
  <c r="Q11" i="1"/>
  <c r="K11" i="1"/>
  <c r="Q2" i="1" l="1"/>
  <c r="G131" i="1"/>
  <c r="I131" i="1"/>
  <c r="G133" i="1" l="1"/>
</calcChain>
</file>

<file path=xl/sharedStrings.xml><?xml version="1.0" encoding="utf-8"?>
<sst xmlns="http://schemas.openxmlformats.org/spreadsheetml/2006/main" count="513" uniqueCount="103">
  <si>
    <t>Vehicle Log Book</t>
  </si>
  <si>
    <t>Total Travel</t>
  </si>
  <si>
    <t xml:space="preserve"> (petrol not recoreded)</t>
  </si>
  <si>
    <t>Name:</t>
  </si>
  <si>
    <t>Anecito Mantilla</t>
  </si>
  <si>
    <t>Drive to see Financial Adviser - Eastwood</t>
  </si>
  <si>
    <t>CAPTIVA travel</t>
  </si>
  <si>
    <t>22220 to 22390 (170kms)</t>
  </si>
  <si>
    <t>13/08/2011-14/08/2011</t>
  </si>
  <si>
    <t>Conference and Cessnock Hospital patient Visit</t>
  </si>
  <si>
    <t>22967 to 23140 (173kms)</t>
  </si>
  <si>
    <r>
      <t>Vehicle No</t>
    </r>
    <r>
      <rPr>
        <sz val="10"/>
        <rFont val="Arial"/>
        <family val="2"/>
      </rPr>
      <t xml:space="preserve">:                                           </t>
    </r>
  </si>
  <si>
    <t>BBP87T</t>
  </si>
  <si>
    <t>travel for dry cleaning</t>
  </si>
  <si>
    <t xml:space="preserve"> 23273 to 23305 (32kms)</t>
  </si>
  <si>
    <t>Travel to Costco</t>
  </si>
  <si>
    <t>24390 to 24720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</si>
  <si>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</si>
  <si>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t>Honda</t>
  </si>
  <si>
    <t>Model:</t>
  </si>
  <si>
    <t>CRV MY07</t>
  </si>
  <si>
    <t>Travel Pick-up hire car</t>
  </si>
  <si>
    <t>24720 to 24734</t>
  </si>
  <si>
    <t>Travel return-up hire car</t>
  </si>
  <si>
    <t>24895 to 24907</t>
  </si>
  <si>
    <r>
      <t>Engine Capacity</t>
    </r>
    <r>
      <rPr>
        <sz val="10"/>
        <rFont val="Arial"/>
        <family val="2"/>
      </rPr>
      <t xml:space="preserve">:                                 </t>
    </r>
  </si>
  <si>
    <t>Registration Number:</t>
  </si>
  <si>
    <t>Total</t>
  </si>
  <si>
    <t>Travel to Sydney</t>
  </si>
  <si>
    <t>24960-25140-25319</t>
  </si>
  <si>
    <t>Going to work on Captiva</t>
  </si>
  <si>
    <t>25319-25370-25420</t>
  </si>
  <si>
    <t>25420 - 25435</t>
  </si>
  <si>
    <t>Buy Shoes Travel</t>
  </si>
  <si>
    <t xml:space="preserve">25435 - 25446 </t>
  </si>
  <si>
    <t>Date of Journey</t>
  </si>
  <si>
    <t>Purpose of Journey</t>
  </si>
  <si>
    <t>Odometer</t>
  </si>
  <si>
    <t>Kilometres</t>
  </si>
  <si>
    <t xml:space="preserve"> Purpose</t>
  </si>
  <si>
    <t>Business KMs</t>
  </si>
  <si>
    <t>FUEL / others</t>
  </si>
  <si>
    <t>car used</t>
  </si>
  <si>
    <t>Start</t>
  </si>
  <si>
    <t>End</t>
  </si>
  <si>
    <t>Expenses</t>
  </si>
  <si>
    <t>Charina (business Travels)</t>
  </si>
  <si>
    <t>Date</t>
  </si>
  <si>
    <t>Purpose</t>
  </si>
  <si>
    <t>travel from (km)</t>
  </si>
  <si>
    <t>Travel To (km)</t>
  </si>
  <si>
    <t>CRV</t>
  </si>
  <si>
    <t>Home to Surgery</t>
  </si>
  <si>
    <t>Business</t>
  </si>
  <si>
    <t>travel to beresfield (return)</t>
  </si>
  <si>
    <t>Surgery to Home</t>
  </si>
  <si>
    <t>travel to post office(return)</t>
  </si>
  <si>
    <t>Home to Tax Accountant (Sydney)</t>
  </si>
  <si>
    <t>Tax Accountant (Sydney) to Home</t>
  </si>
  <si>
    <t>Home to Wyong Hospital</t>
  </si>
  <si>
    <t>Wyong Hospital to Home</t>
  </si>
  <si>
    <t>Documents to Justice of Peace and back home</t>
  </si>
  <si>
    <t>captiva</t>
  </si>
  <si>
    <t>business</t>
  </si>
  <si>
    <t>Surgery to Hospital</t>
  </si>
  <si>
    <t>Hospital to Surgery</t>
  </si>
  <si>
    <t>Home-Surg-Home</t>
  </si>
  <si>
    <t>Home-Surg</t>
  </si>
  <si>
    <t>Hospital to Home</t>
  </si>
  <si>
    <t>Opening bank/visit Business car</t>
  </si>
  <si>
    <t>Home-Wyong-Home</t>
  </si>
  <si>
    <t>Home-Surg-HOme</t>
  </si>
  <si>
    <t>Home-Surg-Hospital-Home</t>
  </si>
  <si>
    <t>Home-Belmont H-Surg-Home</t>
  </si>
  <si>
    <t>13/8/2011-14/8/2011</t>
  </si>
  <si>
    <t>home-Hospital-Surg-Home</t>
  </si>
  <si>
    <t>home- Surgery-Hospital</t>
  </si>
  <si>
    <t>hospital-surgery-home</t>
  </si>
  <si>
    <t>home-Surg-home</t>
  </si>
  <si>
    <t>home-Wyong-home</t>
  </si>
  <si>
    <t>home-Surg-Hospital-home</t>
  </si>
  <si>
    <t>home-Surg-Hospital-Surg-home</t>
  </si>
  <si>
    <t>home-Surg-hospital-home</t>
  </si>
  <si>
    <t>home-Surg-hosp-crowne-home</t>
  </si>
  <si>
    <t>home-hosp-Surg-home</t>
  </si>
  <si>
    <t>home-Surg-hosp-home</t>
  </si>
  <si>
    <t>home-Surg-home (accident)</t>
  </si>
  <si>
    <t>(HERTZ)</t>
  </si>
  <si>
    <t>home-Surg-hosp</t>
  </si>
  <si>
    <t>hosp-Surg-home</t>
  </si>
  <si>
    <t>use captiva return car hire</t>
  </si>
  <si>
    <t>CDH</t>
  </si>
  <si>
    <t>cdh night shift</t>
  </si>
  <si>
    <t>crv</t>
  </si>
  <si>
    <t>home-cdh-surgery-home</t>
  </si>
  <si>
    <t>home-cdh-surg-cdh-home</t>
  </si>
  <si>
    <t>home-cdh-surg-educator-belmont-home</t>
  </si>
  <si>
    <t>storage trips</t>
  </si>
  <si>
    <t>home-surg-home</t>
  </si>
  <si>
    <t>27/10-30/10/2011</t>
  </si>
  <si>
    <t>Sub Total:</t>
  </si>
  <si>
    <t>Business Percentage:</t>
  </si>
  <si>
    <t>(Business KM's / Total KM's)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</si>
</sst>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color rgb="FFFF0000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2" applyAlignment="1">
      <alignment wrapText="1"/>
    </xf>
    <xf numFmtId="0" fontId="2" fillId="0" borderId="0" xfId="2" applyAlignment="1">
      <alignment wrapText="1"/>
    </xf>
    <xf numFmtId="44" fontId="2" fillId="0" borderId="0" xfId="1" applyFont="1" applyAlignment="1">
      <alignment wrapText="1"/>
    </xf>
    <xf numFmtId="0" fontId="2" fillId="0" borderId="0" xfId="2" applyNumberFormat="1" applyAlignment="1">
      <alignment wrapText="1"/>
    </xf>
    <xf numFmtId="0" fontId="3" fillId="0" borderId="0" xfId="2" applyFont="1" applyFill="1" applyAlignment="1">
      <alignment wrapText="1"/>
    </xf>
    <xf numFmtId="0" fontId="4" fillId="0" borderId="0" xfId="2" applyFont="1" applyFill="1" applyAlignment="1">
      <alignment wrapText="1"/>
    </xf>
    <xf numFmtId="14" fontId="5" fillId="0" borderId="0" xfId="2" applyNumberFormat="1" applyFont="1" applyAlignment="1">
      <alignment wrapText="1"/>
    </xf>
    <xf numFmtId="0" fontId="2" fillId="2" borderId="1" xfId="2" applyFont="1" applyFill="1" applyBorder="1" applyAlignment="1">
      <alignment wrapText="1"/>
    </xf>
    <xf numFmtId="0" fontId="2" fillId="0" borderId="0" xfId="2" applyFont="1" applyAlignment="1">
      <alignment wrapText="1"/>
    </xf>
    <xf numFmtId="14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NumberFormat="1" applyFont="1" applyAlignment="1">
      <alignment horizontal="right" vertical="top" wrapText="1"/>
    </xf>
    <xf numFmtId="0" fontId="5" fillId="0" borderId="0" xfId="2" applyFont="1" applyAlignment="1">
      <alignment wrapText="1"/>
    </xf>
    <xf numFmtId="0" fontId="2" fillId="2" borderId="1" xfId="2" applyFill="1" applyBorder="1" applyAlignment="1">
      <alignment wrapText="1"/>
    </xf>
    <xf numFmtId="14" fontId="6" fillId="0" borderId="0" xfId="3" applyNumberFormat="1" applyFont="1" applyAlignment="1">
      <alignment horizontal="right" vertical="top" wrapText="1"/>
    </xf>
    <xf numFmtId="0" fontId="6" fillId="0" borderId="0" xfId="3" applyFont="1" applyAlignment="1">
      <alignment horizontal="right" vertical="top" wrapText="1"/>
    </xf>
    <xf numFmtId="0" fontId="6" fillId="0" borderId="0" xfId="3" applyNumberFormat="1" applyFont="1" applyAlignment="1">
      <alignment horizontal="right" vertical="top" wrapText="1"/>
    </xf>
    <xf numFmtId="0" fontId="8" fillId="2" borderId="1" xfId="2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2" borderId="1" xfId="2" applyFont="1" applyFill="1" applyBorder="1" applyAlignment="1">
      <alignment wrapText="1"/>
    </xf>
    <xf numFmtId="0" fontId="8" fillId="0" borderId="0" xfId="2" applyFont="1" applyAlignment="1">
      <alignment wrapText="1"/>
    </xf>
    <xf numFmtId="0" fontId="2" fillId="0" borderId="0" xfId="2" applyBorder="1" applyAlignment="1">
      <alignment wrapText="1"/>
    </xf>
    <xf numFmtId="0" fontId="8" fillId="3" borderId="2" xfId="2" applyFont="1" applyFill="1" applyBorder="1" applyAlignment="1">
      <alignment wrapText="1"/>
    </xf>
    <xf numFmtId="0" fontId="8" fillId="3" borderId="3" xfId="2" applyFont="1" applyFill="1" applyBorder="1" applyAlignment="1">
      <alignment wrapText="1"/>
    </xf>
    <xf numFmtId="0" fontId="8" fillId="3" borderId="4" xfId="2" applyFont="1" applyFill="1" applyBorder="1" applyAlignment="1">
      <alignment wrapText="1"/>
    </xf>
    <xf numFmtId="0" fontId="8" fillId="3" borderId="5" xfId="2" applyFont="1" applyFill="1" applyBorder="1" applyAlignment="1">
      <alignment wrapText="1"/>
    </xf>
    <xf numFmtId="0" fontId="8" fillId="3" borderId="4" xfId="2" applyFont="1" applyFill="1" applyBorder="1" applyAlignment="1">
      <alignment textRotation="90" wrapText="1"/>
    </xf>
    <xf numFmtId="0" fontId="2" fillId="0" borderId="6" xfId="2" applyFont="1" applyBorder="1" applyAlignment="1">
      <alignment horizontal="center" wrapText="1"/>
    </xf>
    <xf numFmtId="0" fontId="2" fillId="0" borderId="0" xfId="2" applyAlignment="1">
      <alignment horizontal="center" wrapText="1"/>
    </xf>
    <xf numFmtId="14" fontId="8" fillId="3" borderId="7" xfId="2" applyNumberFormat="1" applyFont="1" applyFill="1" applyBorder="1" applyAlignment="1">
      <alignment wrapText="1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textRotation="90" wrapText="1"/>
    </xf>
    <xf numFmtId="14" fontId="9" fillId="2" borderId="8" xfId="2" applyNumberFormat="1" applyFont="1" applyFill="1" applyBorder="1" applyAlignment="1">
      <alignment wrapText="1"/>
    </xf>
    <xf numFmtId="0" fontId="2" fillId="2" borderId="8" xfId="2" applyFill="1" applyBorder="1" applyAlignment="1">
      <alignment wrapText="1"/>
    </xf>
    <xf numFmtId="0" fontId="2" fillId="2" borderId="8" xfId="2" applyFill="1" applyBorder="1" applyAlignment="1">
      <alignment wrapText="1"/>
    </xf>
    <xf numFmtId="3" fontId="0" fillId="2" borderId="8" xfId="4" applyNumberFormat="1" applyFont="1" applyFill="1" applyBorder="1" applyAlignment="1">
      <alignment wrapText="1"/>
    </xf>
    <xf numFmtId="164" fontId="0" fillId="2" borderId="8" xfId="4" applyNumberFormat="1" applyFont="1" applyFill="1" applyBorder="1" applyAlignment="1">
      <alignment wrapText="1"/>
    </xf>
    <xf numFmtId="164" fontId="2" fillId="4" borderId="8" xfId="2" applyNumberFormat="1" applyFill="1" applyBorder="1" applyAlignment="1">
      <alignment wrapText="1"/>
    </xf>
    <xf numFmtId="164" fontId="0" fillId="4" borderId="8" xfId="4" applyNumberFormat="1" applyFont="1" applyFill="1" applyBorder="1" applyAlignment="1">
      <alignment wrapText="1"/>
    </xf>
    <xf numFmtId="14" fontId="2" fillId="2" borderId="8" xfId="2" applyNumberFormat="1" applyFill="1" applyBorder="1" applyAlignment="1">
      <alignment wrapText="1"/>
    </xf>
    <xf numFmtId="3" fontId="0" fillId="4" borderId="8" xfId="4" applyNumberFormat="1" applyFont="1" applyFill="1" applyBorder="1" applyAlignment="1">
      <alignment wrapText="1"/>
    </xf>
    <xf numFmtId="14" fontId="2" fillId="0" borderId="0" xfId="2" applyNumberFormat="1" applyAlignment="1">
      <alignment horizontal="right" wrapText="1"/>
    </xf>
    <xf numFmtId="0" fontId="2" fillId="2" borderId="8" xfId="2" applyFont="1" applyFill="1" applyBorder="1" applyAlignment="1">
      <alignment wrapText="1"/>
    </xf>
    <xf numFmtId="0" fontId="2" fillId="0" borderId="0" xfId="2" quotePrefix="1" applyFont="1" applyAlignment="1">
      <alignment wrapText="1"/>
    </xf>
    <xf numFmtId="0" fontId="2" fillId="0" borderId="0" xfId="2" applyNumberFormat="1"/>
    <xf numFmtId="0" fontId="2" fillId="0" borderId="0" xfId="2"/>
    <xf numFmtId="0" fontId="2" fillId="2" borderId="9" xfId="2" applyFill="1" applyBorder="1" applyAlignment="1">
      <alignment horizontal="center" wrapText="1"/>
    </xf>
    <xf numFmtId="0" fontId="2" fillId="2" borderId="10" xfId="2" applyFill="1" applyBorder="1" applyAlignment="1">
      <alignment horizontal="center" wrapText="1"/>
    </xf>
    <xf numFmtId="0" fontId="2" fillId="2" borderId="9" xfId="2" applyFill="1" applyBorder="1" applyAlignment="1">
      <alignment horizontal="left" vertical="top" wrapText="1"/>
    </xf>
    <xf numFmtId="0" fontId="2" fillId="2" borderId="10" xfId="2" applyFill="1" applyBorder="1" applyAlignment="1">
      <alignment horizontal="left" vertical="top" wrapText="1"/>
    </xf>
    <xf numFmtId="0" fontId="2" fillId="2" borderId="8" xfId="2" applyFill="1" applyBorder="1" applyAlignment="1">
      <alignment horizontal="left" wrapText="1"/>
    </xf>
    <xf numFmtId="14" fontId="2" fillId="2" borderId="11" xfId="2" applyNumberFormat="1" applyFill="1" applyBorder="1" applyAlignment="1">
      <alignment wrapText="1"/>
    </xf>
    <xf numFmtId="164" fontId="0" fillId="2" borderId="11" xfId="4" applyNumberFormat="1" applyFont="1" applyFill="1" applyBorder="1" applyAlignment="1">
      <alignment wrapText="1"/>
    </xf>
    <xf numFmtId="164" fontId="2" fillId="4" borderId="11" xfId="2" applyNumberFormat="1" applyFill="1" applyBorder="1" applyAlignment="1">
      <alignment wrapText="1"/>
    </xf>
    <xf numFmtId="0" fontId="2" fillId="2" borderId="9" xfId="2" applyFill="1" applyBorder="1" applyAlignment="1">
      <alignment horizontal="left" wrapText="1"/>
    </xf>
    <xf numFmtId="0" fontId="2" fillId="2" borderId="10" xfId="2" applyFill="1" applyBorder="1" applyAlignment="1">
      <alignment horizontal="left" wrapText="1"/>
    </xf>
    <xf numFmtId="0" fontId="2" fillId="2" borderId="9" xfId="2" applyFill="1" applyBorder="1" applyAlignment="1">
      <alignment horizontal="left" wrapText="1"/>
    </xf>
    <xf numFmtId="0" fontId="2" fillId="2" borderId="10" xfId="2" applyFill="1" applyBorder="1" applyAlignment="1">
      <alignment horizontal="left" wrapText="1"/>
    </xf>
    <xf numFmtId="14" fontId="10" fillId="0" borderId="0" xfId="2" applyNumberFormat="1" applyFont="1" applyAlignment="1">
      <alignment horizontal="right" vertical="top" wrapText="1"/>
    </xf>
    <xf numFmtId="0" fontId="10" fillId="0" borderId="0" xfId="1" applyNumberFormat="1" applyFont="1" applyAlignment="1">
      <alignment vertical="top" wrapText="1"/>
    </xf>
    <xf numFmtId="0" fontId="10" fillId="0" borderId="0" xfId="2" applyFont="1" applyAlignment="1">
      <alignment vertical="top" wrapText="1"/>
    </xf>
    <xf numFmtId="14" fontId="0" fillId="0" borderId="0" xfId="0" applyNumberFormat="1"/>
    <xf numFmtId="14" fontId="6" fillId="0" borderId="0" xfId="2" applyNumberFormat="1" applyFont="1" applyAlignment="1">
      <alignment horizontal="right" vertical="top" wrapText="1"/>
    </xf>
    <xf numFmtId="14" fontId="2" fillId="2" borderId="0" xfId="2" applyNumberFormat="1" applyFill="1" applyBorder="1" applyAlignment="1">
      <alignment wrapText="1"/>
    </xf>
    <xf numFmtId="0" fontId="2" fillId="2" borderId="0" xfId="2" applyFill="1" applyBorder="1" applyAlignment="1">
      <alignment wrapText="1"/>
    </xf>
    <xf numFmtId="0" fontId="2" fillId="2" borderId="0" xfId="2" applyFill="1" applyBorder="1" applyAlignment="1">
      <alignment horizontal="left" wrapText="1"/>
    </xf>
    <xf numFmtId="3" fontId="0" fillId="4" borderId="12" xfId="4" applyNumberFormat="1" applyFont="1" applyFill="1" applyBorder="1" applyAlignment="1">
      <alignment wrapText="1"/>
    </xf>
    <xf numFmtId="164" fontId="0" fillId="2" borderId="0" xfId="4" applyNumberFormat="1" applyFont="1" applyFill="1" applyBorder="1" applyAlignment="1">
      <alignment wrapText="1"/>
    </xf>
    <xf numFmtId="164" fontId="2" fillId="4" borderId="0" xfId="2" applyNumberFormat="1" applyFill="1" applyBorder="1" applyAlignment="1">
      <alignment wrapText="1"/>
    </xf>
    <xf numFmtId="0" fontId="2" fillId="2" borderId="0" xfId="2" applyFill="1" applyBorder="1" applyAlignment="1">
      <alignment horizontal="left" wrapText="1"/>
    </xf>
    <xf numFmtId="0" fontId="2" fillId="4" borderId="13" xfId="2" applyFill="1" applyBorder="1" applyAlignment="1">
      <alignment wrapText="1"/>
    </xf>
    <xf numFmtId="0" fontId="8" fillId="4" borderId="14" xfId="2" applyFont="1" applyFill="1" applyBorder="1" applyAlignment="1">
      <alignment wrapText="1"/>
    </xf>
    <xf numFmtId="2" fontId="2" fillId="4" borderId="14" xfId="2" applyNumberFormat="1" applyFill="1" applyBorder="1" applyAlignment="1">
      <alignment wrapText="1"/>
    </xf>
    <xf numFmtId="164" fontId="2" fillId="4" borderId="14" xfId="2" applyNumberFormat="1" applyFill="1" applyBorder="1" applyAlignment="1">
      <alignment wrapText="1"/>
    </xf>
    <xf numFmtId="0" fontId="2" fillId="4" borderId="10" xfId="2" applyFill="1" applyBorder="1" applyAlignment="1">
      <alignment wrapText="1"/>
    </xf>
    <xf numFmtId="0" fontId="2" fillId="4" borderId="15" xfId="2" applyFill="1" applyBorder="1" applyAlignment="1">
      <alignment wrapText="1"/>
    </xf>
    <xf numFmtId="0" fontId="2" fillId="4" borderId="8" xfId="2" applyFill="1" applyBorder="1" applyAlignment="1">
      <alignment wrapText="1"/>
    </xf>
    <xf numFmtId="0" fontId="2" fillId="4" borderId="16" xfId="2" applyFill="1" applyBorder="1" applyAlignment="1">
      <alignment wrapText="1"/>
    </xf>
    <xf numFmtId="0" fontId="8" fillId="4" borderId="10" xfId="2" applyFont="1" applyFill="1" applyBorder="1" applyAlignment="1">
      <alignment wrapText="1"/>
    </xf>
    <xf numFmtId="0" fontId="8" fillId="4" borderId="8" xfId="2" applyFont="1" applyFill="1" applyBorder="1" applyAlignment="1">
      <alignment wrapText="1"/>
    </xf>
    <xf numFmtId="9" fontId="0" fillId="4" borderId="8" xfId="5" applyNumberFormat="1" applyFont="1" applyFill="1" applyBorder="1" applyAlignment="1">
      <alignment wrapText="1"/>
    </xf>
    <xf numFmtId="0" fontId="2" fillId="4" borderId="8" xfId="2" applyFill="1" applyBorder="1" applyAlignment="1">
      <alignment wrapText="1"/>
    </xf>
    <xf numFmtId="0" fontId="2" fillId="4" borderId="17" xfId="2" applyFill="1" applyBorder="1" applyAlignment="1">
      <alignment wrapText="1"/>
    </xf>
    <xf numFmtId="0" fontId="2" fillId="4" borderId="18" xfId="2" applyFill="1" applyBorder="1" applyAlignment="1">
      <alignment wrapText="1"/>
    </xf>
    <xf numFmtId="0" fontId="2" fillId="4" borderId="19" xfId="2" applyFill="1" applyBorder="1" applyAlignment="1">
      <alignment wrapText="1"/>
    </xf>
    <xf numFmtId="0" fontId="2" fillId="4" borderId="20" xfId="2" applyFill="1" applyBorder="1" applyAlignment="1">
      <alignment wrapText="1"/>
    </xf>
    <xf numFmtId="0" fontId="2" fillId="0" borderId="21" xfId="2" applyBorder="1" applyAlignment="1">
      <alignment wrapText="1"/>
    </xf>
    <xf numFmtId="14" fontId="2" fillId="0" borderId="0" xfId="2" applyNumberFormat="1" applyAlignment="1">
      <alignment wrapText="1"/>
    </xf>
  </cellXfs>
  <cellStyles count="6">
    <cellStyle name="Comma 2" xfId="4"/>
    <cellStyle name="Currency" xfId="1" builtinId="4"/>
    <cellStyle name="Normal" xfId="0" builtinId="0"/>
    <cellStyle name="Normal 2" xfId="2"/>
    <cellStyle name="Normal 2 2" xfId="3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tabSelected="1" topLeftCell="A106" zoomScaleNormal="100" workbookViewId="0">
      <selection activeCell="Q2" sqref="Q2"/>
    </sheetView>
  </sheetViews>
  <sheetFormatPr defaultRowHeight="12.75" x14ac:dyDescent="0.2"/>
  <cols>
    <col min="1" max="1" width="11.7109375" style="89" customWidth="1"/>
    <col min="2" max="2" width="10.85546875" style="2" customWidth="1"/>
    <col min="3" max="3" width="26.28515625" style="2" customWidth="1"/>
    <col min="4" max="4" width="9.28515625" style="2" customWidth="1"/>
    <col min="5" max="5" width="10" style="2" customWidth="1"/>
    <col min="6" max="6" width="9.85546875" style="2" customWidth="1"/>
    <col min="7" max="7" width="10.28515625" style="2" customWidth="1"/>
    <col min="8" max="8" width="9.42578125" style="2" customWidth="1"/>
    <col min="9" max="9" width="8" style="2" customWidth="1"/>
    <col min="10" max="10" width="9.140625" style="2"/>
    <col min="11" max="11" width="10.28515625" style="3" customWidth="1"/>
    <col min="12" max="12" width="18.140625" style="2" customWidth="1"/>
    <col min="13" max="13" width="15.85546875" style="2" customWidth="1"/>
    <col min="14" max="14" width="27.5703125" style="2" customWidth="1"/>
    <col min="15" max="15" width="17.28515625" style="4" customWidth="1"/>
    <col min="16" max="16" width="24.7109375" style="2" customWidth="1"/>
    <col min="17" max="17" width="10" style="2" customWidth="1"/>
    <col min="18" max="18" width="10.85546875" style="2" customWidth="1"/>
    <col min="19" max="255" width="9.140625" style="2"/>
    <col min="256" max="256" width="9" style="2" customWidth="1"/>
    <col min="257" max="257" width="10.85546875" style="2" customWidth="1"/>
    <col min="258" max="258" width="20.28515625" style="2" customWidth="1"/>
    <col min="259" max="259" width="6.28515625" style="2" customWidth="1"/>
    <col min="260" max="260" width="10" style="2" customWidth="1"/>
    <col min="261" max="261" width="9.85546875" style="2" customWidth="1"/>
    <col min="262" max="262" width="7.42578125" style="2" customWidth="1"/>
    <col min="263" max="263" width="9.42578125" style="2" customWidth="1"/>
    <col min="264" max="264" width="6.7109375" style="2" customWidth="1"/>
    <col min="265" max="511" width="9.140625" style="2"/>
    <col min="512" max="512" width="9" style="2" customWidth="1"/>
    <col min="513" max="513" width="10.85546875" style="2" customWidth="1"/>
    <col min="514" max="514" width="20.28515625" style="2" customWidth="1"/>
    <col min="515" max="515" width="6.28515625" style="2" customWidth="1"/>
    <col min="516" max="516" width="10" style="2" customWidth="1"/>
    <col min="517" max="517" width="9.85546875" style="2" customWidth="1"/>
    <col min="518" max="518" width="7.42578125" style="2" customWidth="1"/>
    <col min="519" max="519" width="9.42578125" style="2" customWidth="1"/>
    <col min="520" max="520" width="6.7109375" style="2" customWidth="1"/>
    <col min="521" max="767" width="9.140625" style="2"/>
    <col min="768" max="768" width="9" style="2" customWidth="1"/>
    <col min="769" max="769" width="10.85546875" style="2" customWidth="1"/>
    <col min="770" max="770" width="20.28515625" style="2" customWidth="1"/>
    <col min="771" max="771" width="6.28515625" style="2" customWidth="1"/>
    <col min="772" max="772" width="10" style="2" customWidth="1"/>
    <col min="773" max="773" width="9.85546875" style="2" customWidth="1"/>
    <col min="774" max="774" width="7.42578125" style="2" customWidth="1"/>
    <col min="775" max="775" width="9.42578125" style="2" customWidth="1"/>
    <col min="776" max="776" width="6.7109375" style="2" customWidth="1"/>
    <col min="777" max="1023" width="9.140625" style="2"/>
    <col min="1024" max="1024" width="9" style="2" customWidth="1"/>
    <col min="1025" max="1025" width="10.85546875" style="2" customWidth="1"/>
    <col min="1026" max="1026" width="20.28515625" style="2" customWidth="1"/>
    <col min="1027" max="1027" width="6.28515625" style="2" customWidth="1"/>
    <col min="1028" max="1028" width="10" style="2" customWidth="1"/>
    <col min="1029" max="1029" width="9.85546875" style="2" customWidth="1"/>
    <col min="1030" max="1030" width="7.42578125" style="2" customWidth="1"/>
    <col min="1031" max="1031" width="9.42578125" style="2" customWidth="1"/>
    <col min="1032" max="1032" width="6.7109375" style="2" customWidth="1"/>
    <col min="1033" max="1279" width="9.140625" style="2"/>
    <col min="1280" max="1280" width="9" style="2" customWidth="1"/>
    <col min="1281" max="1281" width="10.85546875" style="2" customWidth="1"/>
    <col min="1282" max="1282" width="20.28515625" style="2" customWidth="1"/>
    <col min="1283" max="1283" width="6.28515625" style="2" customWidth="1"/>
    <col min="1284" max="1284" width="10" style="2" customWidth="1"/>
    <col min="1285" max="1285" width="9.85546875" style="2" customWidth="1"/>
    <col min="1286" max="1286" width="7.42578125" style="2" customWidth="1"/>
    <col min="1287" max="1287" width="9.42578125" style="2" customWidth="1"/>
    <col min="1288" max="1288" width="6.7109375" style="2" customWidth="1"/>
    <col min="1289" max="1535" width="9.140625" style="2"/>
    <col min="1536" max="1536" width="9" style="2" customWidth="1"/>
    <col min="1537" max="1537" width="10.85546875" style="2" customWidth="1"/>
    <col min="1538" max="1538" width="20.28515625" style="2" customWidth="1"/>
    <col min="1539" max="1539" width="6.28515625" style="2" customWidth="1"/>
    <col min="1540" max="1540" width="10" style="2" customWidth="1"/>
    <col min="1541" max="1541" width="9.85546875" style="2" customWidth="1"/>
    <col min="1542" max="1542" width="7.42578125" style="2" customWidth="1"/>
    <col min="1543" max="1543" width="9.42578125" style="2" customWidth="1"/>
    <col min="1544" max="1544" width="6.7109375" style="2" customWidth="1"/>
    <col min="1545" max="1791" width="9.140625" style="2"/>
    <col min="1792" max="1792" width="9" style="2" customWidth="1"/>
    <col min="1793" max="1793" width="10.85546875" style="2" customWidth="1"/>
    <col min="1794" max="1794" width="20.28515625" style="2" customWidth="1"/>
    <col min="1795" max="1795" width="6.28515625" style="2" customWidth="1"/>
    <col min="1796" max="1796" width="10" style="2" customWidth="1"/>
    <col min="1797" max="1797" width="9.85546875" style="2" customWidth="1"/>
    <col min="1798" max="1798" width="7.42578125" style="2" customWidth="1"/>
    <col min="1799" max="1799" width="9.42578125" style="2" customWidth="1"/>
    <col min="1800" max="1800" width="6.7109375" style="2" customWidth="1"/>
    <col min="1801" max="2047" width="9.140625" style="2"/>
    <col min="2048" max="2048" width="9" style="2" customWidth="1"/>
    <col min="2049" max="2049" width="10.85546875" style="2" customWidth="1"/>
    <col min="2050" max="2050" width="20.28515625" style="2" customWidth="1"/>
    <col min="2051" max="2051" width="6.28515625" style="2" customWidth="1"/>
    <col min="2052" max="2052" width="10" style="2" customWidth="1"/>
    <col min="2053" max="2053" width="9.85546875" style="2" customWidth="1"/>
    <col min="2054" max="2054" width="7.42578125" style="2" customWidth="1"/>
    <col min="2055" max="2055" width="9.42578125" style="2" customWidth="1"/>
    <col min="2056" max="2056" width="6.7109375" style="2" customWidth="1"/>
    <col min="2057" max="2303" width="9.140625" style="2"/>
    <col min="2304" max="2304" width="9" style="2" customWidth="1"/>
    <col min="2305" max="2305" width="10.85546875" style="2" customWidth="1"/>
    <col min="2306" max="2306" width="20.28515625" style="2" customWidth="1"/>
    <col min="2307" max="2307" width="6.28515625" style="2" customWidth="1"/>
    <col min="2308" max="2308" width="10" style="2" customWidth="1"/>
    <col min="2309" max="2309" width="9.85546875" style="2" customWidth="1"/>
    <col min="2310" max="2310" width="7.42578125" style="2" customWidth="1"/>
    <col min="2311" max="2311" width="9.42578125" style="2" customWidth="1"/>
    <col min="2312" max="2312" width="6.7109375" style="2" customWidth="1"/>
    <col min="2313" max="2559" width="9.140625" style="2"/>
    <col min="2560" max="2560" width="9" style="2" customWidth="1"/>
    <col min="2561" max="2561" width="10.85546875" style="2" customWidth="1"/>
    <col min="2562" max="2562" width="20.28515625" style="2" customWidth="1"/>
    <col min="2563" max="2563" width="6.28515625" style="2" customWidth="1"/>
    <col min="2564" max="2564" width="10" style="2" customWidth="1"/>
    <col min="2565" max="2565" width="9.85546875" style="2" customWidth="1"/>
    <col min="2566" max="2566" width="7.42578125" style="2" customWidth="1"/>
    <col min="2567" max="2567" width="9.42578125" style="2" customWidth="1"/>
    <col min="2568" max="2568" width="6.7109375" style="2" customWidth="1"/>
    <col min="2569" max="2815" width="9.140625" style="2"/>
    <col min="2816" max="2816" width="9" style="2" customWidth="1"/>
    <col min="2817" max="2817" width="10.85546875" style="2" customWidth="1"/>
    <col min="2818" max="2818" width="20.28515625" style="2" customWidth="1"/>
    <col min="2819" max="2819" width="6.28515625" style="2" customWidth="1"/>
    <col min="2820" max="2820" width="10" style="2" customWidth="1"/>
    <col min="2821" max="2821" width="9.85546875" style="2" customWidth="1"/>
    <col min="2822" max="2822" width="7.42578125" style="2" customWidth="1"/>
    <col min="2823" max="2823" width="9.42578125" style="2" customWidth="1"/>
    <col min="2824" max="2824" width="6.7109375" style="2" customWidth="1"/>
    <col min="2825" max="3071" width="9.140625" style="2"/>
    <col min="3072" max="3072" width="9" style="2" customWidth="1"/>
    <col min="3073" max="3073" width="10.85546875" style="2" customWidth="1"/>
    <col min="3074" max="3074" width="20.28515625" style="2" customWidth="1"/>
    <col min="3075" max="3075" width="6.28515625" style="2" customWidth="1"/>
    <col min="3076" max="3076" width="10" style="2" customWidth="1"/>
    <col min="3077" max="3077" width="9.85546875" style="2" customWidth="1"/>
    <col min="3078" max="3078" width="7.42578125" style="2" customWidth="1"/>
    <col min="3079" max="3079" width="9.42578125" style="2" customWidth="1"/>
    <col min="3080" max="3080" width="6.7109375" style="2" customWidth="1"/>
    <col min="3081" max="3327" width="9.140625" style="2"/>
    <col min="3328" max="3328" width="9" style="2" customWidth="1"/>
    <col min="3329" max="3329" width="10.85546875" style="2" customWidth="1"/>
    <col min="3330" max="3330" width="20.28515625" style="2" customWidth="1"/>
    <col min="3331" max="3331" width="6.28515625" style="2" customWidth="1"/>
    <col min="3332" max="3332" width="10" style="2" customWidth="1"/>
    <col min="3333" max="3333" width="9.85546875" style="2" customWidth="1"/>
    <col min="3334" max="3334" width="7.42578125" style="2" customWidth="1"/>
    <col min="3335" max="3335" width="9.42578125" style="2" customWidth="1"/>
    <col min="3336" max="3336" width="6.7109375" style="2" customWidth="1"/>
    <col min="3337" max="3583" width="9.140625" style="2"/>
    <col min="3584" max="3584" width="9" style="2" customWidth="1"/>
    <col min="3585" max="3585" width="10.85546875" style="2" customWidth="1"/>
    <col min="3586" max="3586" width="20.28515625" style="2" customWidth="1"/>
    <col min="3587" max="3587" width="6.28515625" style="2" customWidth="1"/>
    <col min="3588" max="3588" width="10" style="2" customWidth="1"/>
    <col min="3589" max="3589" width="9.85546875" style="2" customWidth="1"/>
    <col min="3590" max="3590" width="7.42578125" style="2" customWidth="1"/>
    <col min="3591" max="3591" width="9.42578125" style="2" customWidth="1"/>
    <col min="3592" max="3592" width="6.7109375" style="2" customWidth="1"/>
    <col min="3593" max="3839" width="9.140625" style="2"/>
    <col min="3840" max="3840" width="9" style="2" customWidth="1"/>
    <col min="3841" max="3841" width="10.85546875" style="2" customWidth="1"/>
    <col min="3842" max="3842" width="20.28515625" style="2" customWidth="1"/>
    <col min="3843" max="3843" width="6.28515625" style="2" customWidth="1"/>
    <col min="3844" max="3844" width="10" style="2" customWidth="1"/>
    <col min="3845" max="3845" width="9.85546875" style="2" customWidth="1"/>
    <col min="3846" max="3846" width="7.42578125" style="2" customWidth="1"/>
    <col min="3847" max="3847" width="9.42578125" style="2" customWidth="1"/>
    <col min="3848" max="3848" width="6.7109375" style="2" customWidth="1"/>
    <col min="3849" max="4095" width="9.140625" style="2"/>
    <col min="4096" max="4096" width="9" style="2" customWidth="1"/>
    <col min="4097" max="4097" width="10.85546875" style="2" customWidth="1"/>
    <col min="4098" max="4098" width="20.28515625" style="2" customWidth="1"/>
    <col min="4099" max="4099" width="6.28515625" style="2" customWidth="1"/>
    <col min="4100" max="4100" width="10" style="2" customWidth="1"/>
    <col min="4101" max="4101" width="9.85546875" style="2" customWidth="1"/>
    <col min="4102" max="4102" width="7.42578125" style="2" customWidth="1"/>
    <col min="4103" max="4103" width="9.42578125" style="2" customWidth="1"/>
    <col min="4104" max="4104" width="6.7109375" style="2" customWidth="1"/>
    <col min="4105" max="4351" width="9.140625" style="2"/>
    <col min="4352" max="4352" width="9" style="2" customWidth="1"/>
    <col min="4353" max="4353" width="10.85546875" style="2" customWidth="1"/>
    <col min="4354" max="4354" width="20.28515625" style="2" customWidth="1"/>
    <col min="4355" max="4355" width="6.28515625" style="2" customWidth="1"/>
    <col min="4356" max="4356" width="10" style="2" customWidth="1"/>
    <col min="4357" max="4357" width="9.85546875" style="2" customWidth="1"/>
    <col min="4358" max="4358" width="7.42578125" style="2" customWidth="1"/>
    <col min="4359" max="4359" width="9.42578125" style="2" customWidth="1"/>
    <col min="4360" max="4360" width="6.7109375" style="2" customWidth="1"/>
    <col min="4361" max="4607" width="9.140625" style="2"/>
    <col min="4608" max="4608" width="9" style="2" customWidth="1"/>
    <col min="4609" max="4609" width="10.85546875" style="2" customWidth="1"/>
    <col min="4610" max="4610" width="20.28515625" style="2" customWidth="1"/>
    <col min="4611" max="4611" width="6.28515625" style="2" customWidth="1"/>
    <col min="4612" max="4612" width="10" style="2" customWidth="1"/>
    <col min="4613" max="4613" width="9.85546875" style="2" customWidth="1"/>
    <col min="4614" max="4614" width="7.42578125" style="2" customWidth="1"/>
    <col min="4615" max="4615" width="9.42578125" style="2" customWidth="1"/>
    <col min="4616" max="4616" width="6.7109375" style="2" customWidth="1"/>
    <col min="4617" max="4863" width="9.140625" style="2"/>
    <col min="4864" max="4864" width="9" style="2" customWidth="1"/>
    <col min="4865" max="4865" width="10.85546875" style="2" customWidth="1"/>
    <col min="4866" max="4866" width="20.28515625" style="2" customWidth="1"/>
    <col min="4867" max="4867" width="6.28515625" style="2" customWidth="1"/>
    <col min="4868" max="4868" width="10" style="2" customWidth="1"/>
    <col min="4869" max="4869" width="9.85546875" style="2" customWidth="1"/>
    <col min="4870" max="4870" width="7.42578125" style="2" customWidth="1"/>
    <col min="4871" max="4871" width="9.42578125" style="2" customWidth="1"/>
    <col min="4872" max="4872" width="6.7109375" style="2" customWidth="1"/>
    <col min="4873" max="5119" width="9.140625" style="2"/>
    <col min="5120" max="5120" width="9" style="2" customWidth="1"/>
    <col min="5121" max="5121" width="10.85546875" style="2" customWidth="1"/>
    <col min="5122" max="5122" width="20.28515625" style="2" customWidth="1"/>
    <col min="5123" max="5123" width="6.28515625" style="2" customWidth="1"/>
    <col min="5124" max="5124" width="10" style="2" customWidth="1"/>
    <col min="5125" max="5125" width="9.85546875" style="2" customWidth="1"/>
    <col min="5126" max="5126" width="7.42578125" style="2" customWidth="1"/>
    <col min="5127" max="5127" width="9.42578125" style="2" customWidth="1"/>
    <col min="5128" max="5128" width="6.7109375" style="2" customWidth="1"/>
    <col min="5129" max="5375" width="9.140625" style="2"/>
    <col min="5376" max="5376" width="9" style="2" customWidth="1"/>
    <col min="5377" max="5377" width="10.85546875" style="2" customWidth="1"/>
    <col min="5378" max="5378" width="20.28515625" style="2" customWidth="1"/>
    <col min="5379" max="5379" width="6.28515625" style="2" customWidth="1"/>
    <col min="5380" max="5380" width="10" style="2" customWidth="1"/>
    <col min="5381" max="5381" width="9.85546875" style="2" customWidth="1"/>
    <col min="5382" max="5382" width="7.42578125" style="2" customWidth="1"/>
    <col min="5383" max="5383" width="9.42578125" style="2" customWidth="1"/>
    <col min="5384" max="5384" width="6.7109375" style="2" customWidth="1"/>
    <col min="5385" max="5631" width="9.140625" style="2"/>
    <col min="5632" max="5632" width="9" style="2" customWidth="1"/>
    <col min="5633" max="5633" width="10.85546875" style="2" customWidth="1"/>
    <col min="5634" max="5634" width="20.28515625" style="2" customWidth="1"/>
    <col min="5635" max="5635" width="6.28515625" style="2" customWidth="1"/>
    <col min="5636" max="5636" width="10" style="2" customWidth="1"/>
    <col min="5637" max="5637" width="9.85546875" style="2" customWidth="1"/>
    <col min="5638" max="5638" width="7.42578125" style="2" customWidth="1"/>
    <col min="5639" max="5639" width="9.42578125" style="2" customWidth="1"/>
    <col min="5640" max="5640" width="6.7109375" style="2" customWidth="1"/>
    <col min="5641" max="5887" width="9.140625" style="2"/>
    <col min="5888" max="5888" width="9" style="2" customWidth="1"/>
    <col min="5889" max="5889" width="10.85546875" style="2" customWidth="1"/>
    <col min="5890" max="5890" width="20.28515625" style="2" customWidth="1"/>
    <col min="5891" max="5891" width="6.28515625" style="2" customWidth="1"/>
    <col min="5892" max="5892" width="10" style="2" customWidth="1"/>
    <col min="5893" max="5893" width="9.85546875" style="2" customWidth="1"/>
    <col min="5894" max="5894" width="7.42578125" style="2" customWidth="1"/>
    <col min="5895" max="5895" width="9.42578125" style="2" customWidth="1"/>
    <col min="5896" max="5896" width="6.7109375" style="2" customWidth="1"/>
    <col min="5897" max="6143" width="9.140625" style="2"/>
    <col min="6144" max="6144" width="9" style="2" customWidth="1"/>
    <col min="6145" max="6145" width="10.85546875" style="2" customWidth="1"/>
    <col min="6146" max="6146" width="20.28515625" style="2" customWidth="1"/>
    <col min="6147" max="6147" width="6.28515625" style="2" customWidth="1"/>
    <col min="6148" max="6148" width="10" style="2" customWidth="1"/>
    <col min="6149" max="6149" width="9.85546875" style="2" customWidth="1"/>
    <col min="6150" max="6150" width="7.42578125" style="2" customWidth="1"/>
    <col min="6151" max="6151" width="9.42578125" style="2" customWidth="1"/>
    <col min="6152" max="6152" width="6.7109375" style="2" customWidth="1"/>
    <col min="6153" max="6399" width="9.140625" style="2"/>
    <col min="6400" max="6400" width="9" style="2" customWidth="1"/>
    <col min="6401" max="6401" width="10.85546875" style="2" customWidth="1"/>
    <col min="6402" max="6402" width="20.28515625" style="2" customWidth="1"/>
    <col min="6403" max="6403" width="6.28515625" style="2" customWidth="1"/>
    <col min="6404" max="6404" width="10" style="2" customWidth="1"/>
    <col min="6405" max="6405" width="9.85546875" style="2" customWidth="1"/>
    <col min="6406" max="6406" width="7.42578125" style="2" customWidth="1"/>
    <col min="6407" max="6407" width="9.42578125" style="2" customWidth="1"/>
    <col min="6408" max="6408" width="6.7109375" style="2" customWidth="1"/>
    <col min="6409" max="6655" width="9.140625" style="2"/>
    <col min="6656" max="6656" width="9" style="2" customWidth="1"/>
    <col min="6657" max="6657" width="10.85546875" style="2" customWidth="1"/>
    <col min="6658" max="6658" width="20.28515625" style="2" customWidth="1"/>
    <col min="6659" max="6659" width="6.28515625" style="2" customWidth="1"/>
    <col min="6660" max="6660" width="10" style="2" customWidth="1"/>
    <col min="6661" max="6661" width="9.85546875" style="2" customWidth="1"/>
    <col min="6662" max="6662" width="7.42578125" style="2" customWidth="1"/>
    <col min="6663" max="6663" width="9.42578125" style="2" customWidth="1"/>
    <col min="6664" max="6664" width="6.7109375" style="2" customWidth="1"/>
    <col min="6665" max="6911" width="9.140625" style="2"/>
    <col min="6912" max="6912" width="9" style="2" customWidth="1"/>
    <col min="6913" max="6913" width="10.85546875" style="2" customWidth="1"/>
    <col min="6914" max="6914" width="20.28515625" style="2" customWidth="1"/>
    <col min="6915" max="6915" width="6.28515625" style="2" customWidth="1"/>
    <col min="6916" max="6916" width="10" style="2" customWidth="1"/>
    <col min="6917" max="6917" width="9.85546875" style="2" customWidth="1"/>
    <col min="6918" max="6918" width="7.42578125" style="2" customWidth="1"/>
    <col min="6919" max="6919" width="9.42578125" style="2" customWidth="1"/>
    <col min="6920" max="6920" width="6.7109375" style="2" customWidth="1"/>
    <col min="6921" max="7167" width="9.140625" style="2"/>
    <col min="7168" max="7168" width="9" style="2" customWidth="1"/>
    <col min="7169" max="7169" width="10.85546875" style="2" customWidth="1"/>
    <col min="7170" max="7170" width="20.28515625" style="2" customWidth="1"/>
    <col min="7171" max="7171" width="6.28515625" style="2" customWidth="1"/>
    <col min="7172" max="7172" width="10" style="2" customWidth="1"/>
    <col min="7173" max="7173" width="9.85546875" style="2" customWidth="1"/>
    <col min="7174" max="7174" width="7.42578125" style="2" customWidth="1"/>
    <col min="7175" max="7175" width="9.42578125" style="2" customWidth="1"/>
    <col min="7176" max="7176" width="6.7109375" style="2" customWidth="1"/>
    <col min="7177" max="7423" width="9.140625" style="2"/>
    <col min="7424" max="7424" width="9" style="2" customWidth="1"/>
    <col min="7425" max="7425" width="10.85546875" style="2" customWidth="1"/>
    <col min="7426" max="7426" width="20.28515625" style="2" customWidth="1"/>
    <col min="7427" max="7427" width="6.28515625" style="2" customWidth="1"/>
    <col min="7428" max="7428" width="10" style="2" customWidth="1"/>
    <col min="7429" max="7429" width="9.85546875" style="2" customWidth="1"/>
    <col min="7430" max="7430" width="7.42578125" style="2" customWidth="1"/>
    <col min="7431" max="7431" width="9.42578125" style="2" customWidth="1"/>
    <col min="7432" max="7432" width="6.7109375" style="2" customWidth="1"/>
    <col min="7433" max="7679" width="9.140625" style="2"/>
    <col min="7680" max="7680" width="9" style="2" customWidth="1"/>
    <col min="7681" max="7681" width="10.85546875" style="2" customWidth="1"/>
    <col min="7682" max="7682" width="20.28515625" style="2" customWidth="1"/>
    <col min="7683" max="7683" width="6.28515625" style="2" customWidth="1"/>
    <col min="7684" max="7684" width="10" style="2" customWidth="1"/>
    <col min="7685" max="7685" width="9.85546875" style="2" customWidth="1"/>
    <col min="7686" max="7686" width="7.42578125" style="2" customWidth="1"/>
    <col min="7687" max="7687" width="9.42578125" style="2" customWidth="1"/>
    <col min="7688" max="7688" width="6.7109375" style="2" customWidth="1"/>
    <col min="7689" max="7935" width="9.140625" style="2"/>
    <col min="7936" max="7936" width="9" style="2" customWidth="1"/>
    <col min="7937" max="7937" width="10.85546875" style="2" customWidth="1"/>
    <col min="7938" max="7938" width="20.28515625" style="2" customWidth="1"/>
    <col min="7939" max="7939" width="6.28515625" style="2" customWidth="1"/>
    <col min="7940" max="7940" width="10" style="2" customWidth="1"/>
    <col min="7941" max="7941" width="9.85546875" style="2" customWidth="1"/>
    <col min="7942" max="7942" width="7.42578125" style="2" customWidth="1"/>
    <col min="7943" max="7943" width="9.42578125" style="2" customWidth="1"/>
    <col min="7944" max="7944" width="6.7109375" style="2" customWidth="1"/>
    <col min="7945" max="8191" width="9.140625" style="2"/>
    <col min="8192" max="8192" width="9" style="2" customWidth="1"/>
    <col min="8193" max="8193" width="10.85546875" style="2" customWidth="1"/>
    <col min="8194" max="8194" width="20.28515625" style="2" customWidth="1"/>
    <col min="8195" max="8195" width="6.28515625" style="2" customWidth="1"/>
    <col min="8196" max="8196" width="10" style="2" customWidth="1"/>
    <col min="8197" max="8197" width="9.85546875" style="2" customWidth="1"/>
    <col min="8198" max="8198" width="7.42578125" style="2" customWidth="1"/>
    <col min="8199" max="8199" width="9.42578125" style="2" customWidth="1"/>
    <col min="8200" max="8200" width="6.7109375" style="2" customWidth="1"/>
    <col min="8201" max="8447" width="9.140625" style="2"/>
    <col min="8448" max="8448" width="9" style="2" customWidth="1"/>
    <col min="8449" max="8449" width="10.85546875" style="2" customWidth="1"/>
    <col min="8450" max="8450" width="20.28515625" style="2" customWidth="1"/>
    <col min="8451" max="8451" width="6.28515625" style="2" customWidth="1"/>
    <col min="8452" max="8452" width="10" style="2" customWidth="1"/>
    <col min="8453" max="8453" width="9.85546875" style="2" customWidth="1"/>
    <col min="8454" max="8454" width="7.42578125" style="2" customWidth="1"/>
    <col min="8455" max="8455" width="9.42578125" style="2" customWidth="1"/>
    <col min="8456" max="8456" width="6.7109375" style="2" customWidth="1"/>
    <col min="8457" max="8703" width="9.140625" style="2"/>
    <col min="8704" max="8704" width="9" style="2" customWidth="1"/>
    <col min="8705" max="8705" width="10.85546875" style="2" customWidth="1"/>
    <col min="8706" max="8706" width="20.28515625" style="2" customWidth="1"/>
    <col min="8707" max="8707" width="6.28515625" style="2" customWidth="1"/>
    <col min="8708" max="8708" width="10" style="2" customWidth="1"/>
    <col min="8709" max="8709" width="9.85546875" style="2" customWidth="1"/>
    <col min="8710" max="8710" width="7.42578125" style="2" customWidth="1"/>
    <col min="8711" max="8711" width="9.42578125" style="2" customWidth="1"/>
    <col min="8712" max="8712" width="6.7109375" style="2" customWidth="1"/>
    <col min="8713" max="8959" width="9.140625" style="2"/>
    <col min="8960" max="8960" width="9" style="2" customWidth="1"/>
    <col min="8961" max="8961" width="10.85546875" style="2" customWidth="1"/>
    <col min="8962" max="8962" width="20.28515625" style="2" customWidth="1"/>
    <col min="8963" max="8963" width="6.28515625" style="2" customWidth="1"/>
    <col min="8964" max="8964" width="10" style="2" customWidth="1"/>
    <col min="8965" max="8965" width="9.85546875" style="2" customWidth="1"/>
    <col min="8966" max="8966" width="7.42578125" style="2" customWidth="1"/>
    <col min="8967" max="8967" width="9.42578125" style="2" customWidth="1"/>
    <col min="8968" max="8968" width="6.7109375" style="2" customWidth="1"/>
    <col min="8969" max="9215" width="9.140625" style="2"/>
    <col min="9216" max="9216" width="9" style="2" customWidth="1"/>
    <col min="9217" max="9217" width="10.85546875" style="2" customWidth="1"/>
    <col min="9218" max="9218" width="20.28515625" style="2" customWidth="1"/>
    <col min="9219" max="9219" width="6.28515625" style="2" customWidth="1"/>
    <col min="9220" max="9220" width="10" style="2" customWidth="1"/>
    <col min="9221" max="9221" width="9.85546875" style="2" customWidth="1"/>
    <col min="9222" max="9222" width="7.42578125" style="2" customWidth="1"/>
    <col min="9223" max="9223" width="9.42578125" style="2" customWidth="1"/>
    <col min="9224" max="9224" width="6.7109375" style="2" customWidth="1"/>
    <col min="9225" max="9471" width="9.140625" style="2"/>
    <col min="9472" max="9472" width="9" style="2" customWidth="1"/>
    <col min="9473" max="9473" width="10.85546875" style="2" customWidth="1"/>
    <col min="9474" max="9474" width="20.28515625" style="2" customWidth="1"/>
    <col min="9475" max="9475" width="6.28515625" style="2" customWidth="1"/>
    <col min="9476" max="9476" width="10" style="2" customWidth="1"/>
    <col min="9477" max="9477" width="9.85546875" style="2" customWidth="1"/>
    <col min="9478" max="9478" width="7.42578125" style="2" customWidth="1"/>
    <col min="9479" max="9479" width="9.42578125" style="2" customWidth="1"/>
    <col min="9480" max="9480" width="6.7109375" style="2" customWidth="1"/>
    <col min="9481" max="9727" width="9.140625" style="2"/>
    <col min="9728" max="9728" width="9" style="2" customWidth="1"/>
    <col min="9729" max="9729" width="10.85546875" style="2" customWidth="1"/>
    <col min="9730" max="9730" width="20.28515625" style="2" customWidth="1"/>
    <col min="9731" max="9731" width="6.28515625" style="2" customWidth="1"/>
    <col min="9732" max="9732" width="10" style="2" customWidth="1"/>
    <col min="9733" max="9733" width="9.85546875" style="2" customWidth="1"/>
    <col min="9734" max="9734" width="7.42578125" style="2" customWidth="1"/>
    <col min="9735" max="9735" width="9.42578125" style="2" customWidth="1"/>
    <col min="9736" max="9736" width="6.7109375" style="2" customWidth="1"/>
    <col min="9737" max="9983" width="9.140625" style="2"/>
    <col min="9984" max="9984" width="9" style="2" customWidth="1"/>
    <col min="9985" max="9985" width="10.85546875" style="2" customWidth="1"/>
    <col min="9986" max="9986" width="20.28515625" style="2" customWidth="1"/>
    <col min="9987" max="9987" width="6.28515625" style="2" customWidth="1"/>
    <col min="9988" max="9988" width="10" style="2" customWidth="1"/>
    <col min="9989" max="9989" width="9.85546875" style="2" customWidth="1"/>
    <col min="9990" max="9990" width="7.42578125" style="2" customWidth="1"/>
    <col min="9991" max="9991" width="9.42578125" style="2" customWidth="1"/>
    <col min="9992" max="9992" width="6.7109375" style="2" customWidth="1"/>
    <col min="9993" max="10239" width="9.140625" style="2"/>
    <col min="10240" max="10240" width="9" style="2" customWidth="1"/>
    <col min="10241" max="10241" width="10.85546875" style="2" customWidth="1"/>
    <col min="10242" max="10242" width="20.28515625" style="2" customWidth="1"/>
    <col min="10243" max="10243" width="6.28515625" style="2" customWidth="1"/>
    <col min="10244" max="10244" width="10" style="2" customWidth="1"/>
    <col min="10245" max="10245" width="9.85546875" style="2" customWidth="1"/>
    <col min="10246" max="10246" width="7.42578125" style="2" customWidth="1"/>
    <col min="10247" max="10247" width="9.42578125" style="2" customWidth="1"/>
    <col min="10248" max="10248" width="6.7109375" style="2" customWidth="1"/>
    <col min="10249" max="10495" width="9.140625" style="2"/>
    <col min="10496" max="10496" width="9" style="2" customWidth="1"/>
    <col min="10497" max="10497" width="10.85546875" style="2" customWidth="1"/>
    <col min="10498" max="10498" width="20.28515625" style="2" customWidth="1"/>
    <col min="10499" max="10499" width="6.28515625" style="2" customWidth="1"/>
    <col min="10500" max="10500" width="10" style="2" customWidth="1"/>
    <col min="10501" max="10501" width="9.85546875" style="2" customWidth="1"/>
    <col min="10502" max="10502" width="7.42578125" style="2" customWidth="1"/>
    <col min="10503" max="10503" width="9.42578125" style="2" customWidth="1"/>
    <col min="10504" max="10504" width="6.7109375" style="2" customWidth="1"/>
    <col min="10505" max="10751" width="9.140625" style="2"/>
    <col min="10752" max="10752" width="9" style="2" customWidth="1"/>
    <col min="10753" max="10753" width="10.85546875" style="2" customWidth="1"/>
    <col min="10754" max="10754" width="20.28515625" style="2" customWidth="1"/>
    <col min="10755" max="10755" width="6.28515625" style="2" customWidth="1"/>
    <col min="10756" max="10756" width="10" style="2" customWidth="1"/>
    <col min="10757" max="10757" width="9.85546875" style="2" customWidth="1"/>
    <col min="10758" max="10758" width="7.42578125" style="2" customWidth="1"/>
    <col min="10759" max="10759" width="9.42578125" style="2" customWidth="1"/>
    <col min="10760" max="10760" width="6.7109375" style="2" customWidth="1"/>
    <col min="10761" max="11007" width="9.140625" style="2"/>
    <col min="11008" max="11008" width="9" style="2" customWidth="1"/>
    <col min="11009" max="11009" width="10.85546875" style="2" customWidth="1"/>
    <col min="11010" max="11010" width="20.28515625" style="2" customWidth="1"/>
    <col min="11011" max="11011" width="6.28515625" style="2" customWidth="1"/>
    <col min="11012" max="11012" width="10" style="2" customWidth="1"/>
    <col min="11013" max="11013" width="9.85546875" style="2" customWidth="1"/>
    <col min="11014" max="11014" width="7.42578125" style="2" customWidth="1"/>
    <col min="11015" max="11015" width="9.42578125" style="2" customWidth="1"/>
    <col min="11016" max="11016" width="6.7109375" style="2" customWidth="1"/>
    <col min="11017" max="11263" width="9.140625" style="2"/>
    <col min="11264" max="11264" width="9" style="2" customWidth="1"/>
    <col min="11265" max="11265" width="10.85546875" style="2" customWidth="1"/>
    <col min="11266" max="11266" width="20.28515625" style="2" customWidth="1"/>
    <col min="11267" max="11267" width="6.28515625" style="2" customWidth="1"/>
    <col min="11268" max="11268" width="10" style="2" customWidth="1"/>
    <col min="11269" max="11269" width="9.85546875" style="2" customWidth="1"/>
    <col min="11270" max="11270" width="7.42578125" style="2" customWidth="1"/>
    <col min="11271" max="11271" width="9.42578125" style="2" customWidth="1"/>
    <col min="11272" max="11272" width="6.7109375" style="2" customWidth="1"/>
    <col min="11273" max="11519" width="9.140625" style="2"/>
    <col min="11520" max="11520" width="9" style="2" customWidth="1"/>
    <col min="11521" max="11521" width="10.85546875" style="2" customWidth="1"/>
    <col min="11522" max="11522" width="20.28515625" style="2" customWidth="1"/>
    <col min="11523" max="11523" width="6.28515625" style="2" customWidth="1"/>
    <col min="11524" max="11524" width="10" style="2" customWidth="1"/>
    <col min="11525" max="11525" width="9.85546875" style="2" customWidth="1"/>
    <col min="11526" max="11526" width="7.42578125" style="2" customWidth="1"/>
    <col min="11527" max="11527" width="9.42578125" style="2" customWidth="1"/>
    <col min="11528" max="11528" width="6.7109375" style="2" customWidth="1"/>
    <col min="11529" max="11775" width="9.140625" style="2"/>
    <col min="11776" max="11776" width="9" style="2" customWidth="1"/>
    <col min="11777" max="11777" width="10.85546875" style="2" customWidth="1"/>
    <col min="11778" max="11778" width="20.28515625" style="2" customWidth="1"/>
    <col min="11779" max="11779" width="6.28515625" style="2" customWidth="1"/>
    <col min="11780" max="11780" width="10" style="2" customWidth="1"/>
    <col min="11781" max="11781" width="9.85546875" style="2" customWidth="1"/>
    <col min="11782" max="11782" width="7.42578125" style="2" customWidth="1"/>
    <col min="11783" max="11783" width="9.42578125" style="2" customWidth="1"/>
    <col min="11784" max="11784" width="6.7109375" style="2" customWidth="1"/>
    <col min="11785" max="12031" width="9.140625" style="2"/>
    <col min="12032" max="12032" width="9" style="2" customWidth="1"/>
    <col min="12033" max="12033" width="10.85546875" style="2" customWidth="1"/>
    <col min="12034" max="12034" width="20.28515625" style="2" customWidth="1"/>
    <col min="12035" max="12035" width="6.28515625" style="2" customWidth="1"/>
    <col min="12036" max="12036" width="10" style="2" customWidth="1"/>
    <col min="12037" max="12037" width="9.85546875" style="2" customWidth="1"/>
    <col min="12038" max="12038" width="7.42578125" style="2" customWidth="1"/>
    <col min="12039" max="12039" width="9.42578125" style="2" customWidth="1"/>
    <col min="12040" max="12040" width="6.7109375" style="2" customWidth="1"/>
    <col min="12041" max="12287" width="9.140625" style="2"/>
    <col min="12288" max="12288" width="9" style="2" customWidth="1"/>
    <col min="12289" max="12289" width="10.85546875" style="2" customWidth="1"/>
    <col min="12290" max="12290" width="20.28515625" style="2" customWidth="1"/>
    <col min="12291" max="12291" width="6.28515625" style="2" customWidth="1"/>
    <col min="12292" max="12292" width="10" style="2" customWidth="1"/>
    <col min="12293" max="12293" width="9.85546875" style="2" customWidth="1"/>
    <col min="12294" max="12294" width="7.42578125" style="2" customWidth="1"/>
    <col min="12295" max="12295" width="9.42578125" style="2" customWidth="1"/>
    <col min="12296" max="12296" width="6.7109375" style="2" customWidth="1"/>
    <col min="12297" max="12543" width="9.140625" style="2"/>
    <col min="12544" max="12544" width="9" style="2" customWidth="1"/>
    <col min="12545" max="12545" width="10.85546875" style="2" customWidth="1"/>
    <col min="12546" max="12546" width="20.28515625" style="2" customWidth="1"/>
    <col min="12547" max="12547" width="6.28515625" style="2" customWidth="1"/>
    <col min="12548" max="12548" width="10" style="2" customWidth="1"/>
    <col min="12549" max="12549" width="9.85546875" style="2" customWidth="1"/>
    <col min="12550" max="12550" width="7.42578125" style="2" customWidth="1"/>
    <col min="12551" max="12551" width="9.42578125" style="2" customWidth="1"/>
    <col min="12552" max="12552" width="6.7109375" style="2" customWidth="1"/>
    <col min="12553" max="12799" width="9.140625" style="2"/>
    <col min="12800" max="12800" width="9" style="2" customWidth="1"/>
    <col min="12801" max="12801" width="10.85546875" style="2" customWidth="1"/>
    <col min="12802" max="12802" width="20.28515625" style="2" customWidth="1"/>
    <col min="12803" max="12803" width="6.28515625" style="2" customWidth="1"/>
    <col min="12804" max="12804" width="10" style="2" customWidth="1"/>
    <col min="12805" max="12805" width="9.85546875" style="2" customWidth="1"/>
    <col min="12806" max="12806" width="7.42578125" style="2" customWidth="1"/>
    <col min="12807" max="12807" width="9.42578125" style="2" customWidth="1"/>
    <col min="12808" max="12808" width="6.7109375" style="2" customWidth="1"/>
    <col min="12809" max="13055" width="9.140625" style="2"/>
    <col min="13056" max="13056" width="9" style="2" customWidth="1"/>
    <col min="13057" max="13057" width="10.85546875" style="2" customWidth="1"/>
    <col min="13058" max="13058" width="20.28515625" style="2" customWidth="1"/>
    <col min="13059" max="13059" width="6.28515625" style="2" customWidth="1"/>
    <col min="13060" max="13060" width="10" style="2" customWidth="1"/>
    <col min="13061" max="13061" width="9.85546875" style="2" customWidth="1"/>
    <col min="13062" max="13062" width="7.42578125" style="2" customWidth="1"/>
    <col min="13063" max="13063" width="9.42578125" style="2" customWidth="1"/>
    <col min="13064" max="13064" width="6.7109375" style="2" customWidth="1"/>
    <col min="13065" max="13311" width="9.140625" style="2"/>
    <col min="13312" max="13312" width="9" style="2" customWidth="1"/>
    <col min="13313" max="13313" width="10.85546875" style="2" customWidth="1"/>
    <col min="13314" max="13314" width="20.28515625" style="2" customWidth="1"/>
    <col min="13315" max="13315" width="6.28515625" style="2" customWidth="1"/>
    <col min="13316" max="13316" width="10" style="2" customWidth="1"/>
    <col min="13317" max="13317" width="9.85546875" style="2" customWidth="1"/>
    <col min="13318" max="13318" width="7.42578125" style="2" customWidth="1"/>
    <col min="13319" max="13319" width="9.42578125" style="2" customWidth="1"/>
    <col min="13320" max="13320" width="6.7109375" style="2" customWidth="1"/>
    <col min="13321" max="13567" width="9.140625" style="2"/>
    <col min="13568" max="13568" width="9" style="2" customWidth="1"/>
    <col min="13569" max="13569" width="10.85546875" style="2" customWidth="1"/>
    <col min="13570" max="13570" width="20.28515625" style="2" customWidth="1"/>
    <col min="13571" max="13571" width="6.28515625" style="2" customWidth="1"/>
    <col min="13572" max="13572" width="10" style="2" customWidth="1"/>
    <col min="13573" max="13573" width="9.85546875" style="2" customWidth="1"/>
    <col min="13574" max="13574" width="7.42578125" style="2" customWidth="1"/>
    <col min="13575" max="13575" width="9.42578125" style="2" customWidth="1"/>
    <col min="13576" max="13576" width="6.7109375" style="2" customWidth="1"/>
    <col min="13577" max="13823" width="9.140625" style="2"/>
    <col min="13824" max="13824" width="9" style="2" customWidth="1"/>
    <col min="13825" max="13825" width="10.85546875" style="2" customWidth="1"/>
    <col min="13826" max="13826" width="20.28515625" style="2" customWidth="1"/>
    <col min="13827" max="13827" width="6.28515625" style="2" customWidth="1"/>
    <col min="13828" max="13828" width="10" style="2" customWidth="1"/>
    <col min="13829" max="13829" width="9.85546875" style="2" customWidth="1"/>
    <col min="13830" max="13830" width="7.42578125" style="2" customWidth="1"/>
    <col min="13831" max="13831" width="9.42578125" style="2" customWidth="1"/>
    <col min="13832" max="13832" width="6.7109375" style="2" customWidth="1"/>
    <col min="13833" max="14079" width="9.140625" style="2"/>
    <col min="14080" max="14080" width="9" style="2" customWidth="1"/>
    <col min="14081" max="14081" width="10.85546875" style="2" customWidth="1"/>
    <col min="14082" max="14082" width="20.28515625" style="2" customWidth="1"/>
    <col min="14083" max="14083" width="6.28515625" style="2" customWidth="1"/>
    <col min="14084" max="14084" width="10" style="2" customWidth="1"/>
    <col min="14085" max="14085" width="9.85546875" style="2" customWidth="1"/>
    <col min="14086" max="14086" width="7.42578125" style="2" customWidth="1"/>
    <col min="14087" max="14087" width="9.42578125" style="2" customWidth="1"/>
    <col min="14088" max="14088" width="6.7109375" style="2" customWidth="1"/>
    <col min="14089" max="14335" width="9.140625" style="2"/>
    <col min="14336" max="14336" width="9" style="2" customWidth="1"/>
    <col min="14337" max="14337" width="10.85546875" style="2" customWidth="1"/>
    <col min="14338" max="14338" width="20.28515625" style="2" customWidth="1"/>
    <col min="14339" max="14339" width="6.28515625" style="2" customWidth="1"/>
    <col min="14340" max="14340" width="10" style="2" customWidth="1"/>
    <col min="14341" max="14341" width="9.85546875" style="2" customWidth="1"/>
    <col min="14342" max="14342" width="7.42578125" style="2" customWidth="1"/>
    <col min="14343" max="14343" width="9.42578125" style="2" customWidth="1"/>
    <col min="14344" max="14344" width="6.7109375" style="2" customWidth="1"/>
    <col min="14345" max="14591" width="9.140625" style="2"/>
    <col min="14592" max="14592" width="9" style="2" customWidth="1"/>
    <col min="14593" max="14593" width="10.85546875" style="2" customWidth="1"/>
    <col min="14594" max="14594" width="20.28515625" style="2" customWidth="1"/>
    <col min="14595" max="14595" width="6.28515625" style="2" customWidth="1"/>
    <col min="14596" max="14596" width="10" style="2" customWidth="1"/>
    <col min="14597" max="14597" width="9.85546875" style="2" customWidth="1"/>
    <col min="14598" max="14598" width="7.42578125" style="2" customWidth="1"/>
    <col min="14599" max="14599" width="9.42578125" style="2" customWidth="1"/>
    <col min="14600" max="14600" width="6.7109375" style="2" customWidth="1"/>
    <col min="14601" max="14847" width="9.140625" style="2"/>
    <col min="14848" max="14848" width="9" style="2" customWidth="1"/>
    <col min="14849" max="14849" width="10.85546875" style="2" customWidth="1"/>
    <col min="14850" max="14850" width="20.28515625" style="2" customWidth="1"/>
    <col min="14851" max="14851" width="6.28515625" style="2" customWidth="1"/>
    <col min="14852" max="14852" width="10" style="2" customWidth="1"/>
    <col min="14853" max="14853" width="9.85546875" style="2" customWidth="1"/>
    <col min="14854" max="14854" width="7.42578125" style="2" customWidth="1"/>
    <col min="14855" max="14855" width="9.42578125" style="2" customWidth="1"/>
    <col min="14856" max="14856" width="6.7109375" style="2" customWidth="1"/>
    <col min="14857" max="15103" width="9.140625" style="2"/>
    <col min="15104" max="15104" width="9" style="2" customWidth="1"/>
    <col min="15105" max="15105" width="10.85546875" style="2" customWidth="1"/>
    <col min="15106" max="15106" width="20.28515625" style="2" customWidth="1"/>
    <col min="15107" max="15107" width="6.28515625" style="2" customWidth="1"/>
    <col min="15108" max="15108" width="10" style="2" customWidth="1"/>
    <col min="15109" max="15109" width="9.85546875" style="2" customWidth="1"/>
    <col min="15110" max="15110" width="7.42578125" style="2" customWidth="1"/>
    <col min="15111" max="15111" width="9.42578125" style="2" customWidth="1"/>
    <col min="15112" max="15112" width="6.7109375" style="2" customWidth="1"/>
    <col min="15113" max="15359" width="9.140625" style="2"/>
    <col min="15360" max="15360" width="9" style="2" customWidth="1"/>
    <col min="15361" max="15361" width="10.85546875" style="2" customWidth="1"/>
    <col min="15362" max="15362" width="20.28515625" style="2" customWidth="1"/>
    <col min="15363" max="15363" width="6.28515625" style="2" customWidth="1"/>
    <col min="15364" max="15364" width="10" style="2" customWidth="1"/>
    <col min="15365" max="15365" width="9.85546875" style="2" customWidth="1"/>
    <col min="15366" max="15366" width="7.42578125" style="2" customWidth="1"/>
    <col min="15367" max="15367" width="9.42578125" style="2" customWidth="1"/>
    <col min="15368" max="15368" width="6.7109375" style="2" customWidth="1"/>
    <col min="15369" max="15615" width="9.140625" style="2"/>
    <col min="15616" max="15616" width="9" style="2" customWidth="1"/>
    <col min="15617" max="15617" width="10.85546875" style="2" customWidth="1"/>
    <col min="15618" max="15618" width="20.28515625" style="2" customWidth="1"/>
    <col min="15619" max="15619" width="6.28515625" style="2" customWidth="1"/>
    <col min="15620" max="15620" width="10" style="2" customWidth="1"/>
    <col min="15621" max="15621" width="9.85546875" style="2" customWidth="1"/>
    <col min="15622" max="15622" width="7.42578125" style="2" customWidth="1"/>
    <col min="15623" max="15623" width="9.42578125" style="2" customWidth="1"/>
    <col min="15624" max="15624" width="6.7109375" style="2" customWidth="1"/>
    <col min="15625" max="15871" width="9.140625" style="2"/>
    <col min="15872" max="15872" width="9" style="2" customWidth="1"/>
    <col min="15873" max="15873" width="10.85546875" style="2" customWidth="1"/>
    <col min="15874" max="15874" width="20.28515625" style="2" customWidth="1"/>
    <col min="15875" max="15875" width="6.28515625" style="2" customWidth="1"/>
    <col min="15876" max="15876" width="10" style="2" customWidth="1"/>
    <col min="15877" max="15877" width="9.85546875" style="2" customWidth="1"/>
    <col min="15878" max="15878" width="7.42578125" style="2" customWidth="1"/>
    <col min="15879" max="15879" width="9.42578125" style="2" customWidth="1"/>
    <col min="15880" max="15880" width="6.7109375" style="2" customWidth="1"/>
    <col min="15881" max="16127" width="9.140625" style="2"/>
    <col min="16128" max="16128" width="9" style="2" customWidth="1"/>
    <col min="16129" max="16129" width="10.85546875" style="2" customWidth="1"/>
    <col min="16130" max="16130" width="20.28515625" style="2" customWidth="1"/>
    <col min="16131" max="16131" width="6.28515625" style="2" customWidth="1"/>
    <col min="16132" max="16132" width="10" style="2" customWidth="1"/>
    <col min="16133" max="16133" width="9.85546875" style="2" customWidth="1"/>
    <col min="16134" max="16134" width="7.42578125" style="2" customWidth="1"/>
    <col min="16135" max="16135" width="9.42578125" style="2" customWidth="1"/>
    <col min="16136" max="16136" width="6.7109375" style="2" customWidth="1"/>
    <col min="16137" max="16384" width="9.1406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</row>
    <row r="2" spans="1:18" ht="34.5" customHeigh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P2" s="2" t="s">
        <v>1</v>
      </c>
      <c r="Q2" s="2">
        <f>SUM(Q4:Q136)</f>
        <v>5325</v>
      </c>
      <c r="R2" s="2" t="s">
        <v>2</v>
      </c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</row>
    <row r="4" spans="1:18" ht="25.5" x14ac:dyDescent="0.2">
      <c r="A4" s="7" t="s">
        <v>3</v>
      </c>
      <c r="B4" s="8" t="s">
        <v>4</v>
      </c>
      <c r="C4" s="8"/>
      <c r="D4" s="9"/>
      <c r="E4" s="9"/>
      <c r="F4" s="9"/>
      <c r="G4" s="9"/>
      <c r="H4" s="9"/>
      <c r="I4" s="9"/>
      <c r="M4" s="10">
        <v>40747</v>
      </c>
      <c r="N4" s="11" t="s">
        <v>5</v>
      </c>
      <c r="O4" s="12" t="s">
        <v>6</v>
      </c>
      <c r="P4" s="11" t="s">
        <v>7</v>
      </c>
      <c r="Q4" s="11">
        <v>170</v>
      </c>
    </row>
    <row r="5" spans="1:18" ht="25.5" x14ac:dyDescent="0.2">
      <c r="A5" s="1"/>
      <c r="B5" s="1"/>
      <c r="C5" s="1"/>
      <c r="D5" s="1"/>
      <c r="E5" s="1"/>
      <c r="F5" s="1"/>
      <c r="G5" s="1"/>
      <c r="H5" s="1"/>
      <c r="I5" s="1"/>
      <c r="M5" s="10" t="s">
        <v>8</v>
      </c>
      <c r="N5" s="11" t="s">
        <v>9</v>
      </c>
      <c r="O5" s="12" t="s">
        <v>6</v>
      </c>
      <c r="P5" s="11" t="s">
        <v>10</v>
      </c>
      <c r="Q5" s="11">
        <v>173</v>
      </c>
    </row>
    <row r="6" spans="1:18" x14ac:dyDescent="0.2">
      <c r="A6" s="13" t="s">
        <v>11</v>
      </c>
      <c r="B6" s="13"/>
      <c r="C6" s="14" t="s">
        <v>12</v>
      </c>
      <c r="D6" s="13"/>
      <c r="E6" s="13"/>
      <c r="F6" s="13"/>
      <c r="G6" s="13"/>
      <c r="H6" s="13"/>
      <c r="I6" s="13"/>
      <c r="M6" s="10">
        <v>40774</v>
      </c>
      <c r="N6" s="11" t="s">
        <v>13</v>
      </c>
      <c r="O6" s="12" t="s">
        <v>6</v>
      </c>
      <c r="P6" s="11" t="s">
        <v>14</v>
      </c>
      <c r="Q6" s="11">
        <v>32</v>
      </c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M7" s="15">
        <v>40804</v>
      </c>
      <c r="N7" s="16" t="s">
        <v>15</v>
      </c>
      <c r="O7" s="17" t="s">
        <v>6</v>
      </c>
      <c r="P7" s="16" t="s">
        <v>16</v>
      </c>
      <c r="Q7" s="16">
        <v>330</v>
      </c>
    </row>
    <row r="8" spans="1:18" ht="25.5" x14ac:dyDescent="0.2">
      <c r="A8" s="13" t="s">
        <v>17</v>
      </c>
      <c r="B8" s="13"/>
      <c r="C8" s="18" t="s">
        <v>18</v>
      </c>
      <c r="D8" s="19" t="s">
        <v>19</v>
      </c>
      <c r="E8" s="20" t="s">
        <v>20</v>
      </c>
      <c r="F8" s="19"/>
      <c r="G8" s="19"/>
      <c r="H8" s="19"/>
      <c r="I8" s="19"/>
      <c r="M8" s="15">
        <v>40805</v>
      </c>
      <c r="N8" s="16" t="s">
        <v>21</v>
      </c>
      <c r="O8" s="17" t="s">
        <v>6</v>
      </c>
      <c r="P8" s="16" t="s">
        <v>22</v>
      </c>
      <c r="Q8" s="16">
        <v>14</v>
      </c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M9" s="15">
        <v>40809</v>
      </c>
      <c r="N9" s="16" t="s">
        <v>23</v>
      </c>
      <c r="O9" s="17" t="s">
        <v>6</v>
      </c>
      <c r="P9" s="16" t="s">
        <v>24</v>
      </c>
      <c r="Q9" s="16">
        <v>12</v>
      </c>
    </row>
    <row r="10" spans="1:18" ht="38.25" x14ac:dyDescent="0.2">
      <c r="A10" s="13" t="s">
        <v>25</v>
      </c>
      <c r="B10" s="13"/>
      <c r="C10" s="18">
        <v>2354</v>
      </c>
      <c r="D10" s="19" t="s">
        <v>26</v>
      </c>
      <c r="E10" s="19"/>
      <c r="F10" s="19"/>
      <c r="G10" s="20" t="s">
        <v>12</v>
      </c>
      <c r="H10" s="19"/>
      <c r="I10" s="19"/>
      <c r="K10" s="3" t="s">
        <v>27</v>
      </c>
      <c r="M10" s="15">
        <v>40811</v>
      </c>
      <c r="N10" s="16" t="s">
        <v>28</v>
      </c>
      <c r="O10" s="17" t="s">
        <v>6</v>
      </c>
      <c r="P10" s="16" t="s">
        <v>29</v>
      </c>
      <c r="Q10" s="16">
        <v>359</v>
      </c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K11" s="3">
        <f>SUM(K17:K111)</f>
        <v>1129.52</v>
      </c>
      <c r="M11" s="15">
        <v>40812</v>
      </c>
      <c r="N11" s="16" t="s">
        <v>30</v>
      </c>
      <c r="O11" s="17" t="s">
        <v>6</v>
      </c>
      <c r="P11" s="16" t="s">
        <v>31</v>
      </c>
      <c r="Q11" s="16">
        <f>25420-25319</f>
        <v>101</v>
      </c>
    </row>
    <row r="12" spans="1:18" x14ac:dyDescent="0.2">
      <c r="A12" s="7"/>
      <c r="B12" s="21"/>
      <c r="C12" s="21"/>
      <c r="D12" s="13"/>
      <c r="E12" s="13"/>
      <c r="F12" s="13"/>
      <c r="G12" s="13"/>
      <c r="H12" s="13"/>
      <c r="I12" s="13"/>
      <c r="M12" s="15">
        <v>40813</v>
      </c>
      <c r="N12" s="16" t="s">
        <v>21</v>
      </c>
      <c r="O12" s="17" t="s">
        <v>6</v>
      </c>
      <c r="P12" s="16" t="s">
        <v>32</v>
      </c>
      <c r="Q12" s="16">
        <v>15</v>
      </c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M13" s="15">
        <v>40813</v>
      </c>
      <c r="N13" s="16" t="s">
        <v>33</v>
      </c>
      <c r="O13" s="17" t="s">
        <v>6</v>
      </c>
      <c r="P13" s="16" t="s">
        <v>34</v>
      </c>
      <c r="Q13" s="16">
        <f>25446-25435</f>
        <v>11</v>
      </c>
    </row>
    <row r="14" spans="1:18" x14ac:dyDescent="0.2">
      <c r="A14" s="22"/>
      <c r="B14" s="22"/>
      <c r="C14" s="22"/>
      <c r="D14" s="22"/>
      <c r="E14" s="22"/>
      <c r="F14" s="22"/>
      <c r="G14" s="22"/>
      <c r="H14" s="22"/>
      <c r="I14" s="22"/>
    </row>
    <row r="15" spans="1:18" ht="12.75" customHeight="1" x14ac:dyDescent="0.2">
      <c r="A15" s="23" t="s">
        <v>35</v>
      </c>
      <c r="B15" s="24"/>
      <c r="C15" s="25" t="s">
        <v>36</v>
      </c>
      <c r="D15" s="25"/>
      <c r="E15" s="26" t="s">
        <v>37</v>
      </c>
      <c r="F15" s="26"/>
      <c r="G15" s="27" t="s">
        <v>38</v>
      </c>
      <c r="H15" s="25" t="s">
        <v>39</v>
      </c>
      <c r="I15" s="27" t="s">
        <v>40</v>
      </c>
      <c r="J15" s="28" t="s">
        <v>41</v>
      </c>
      <c r="K15" s="29"/>
    </row>
    <row r="16" spans="1:18" ht="48" customHeight="1" x14ac:dyDescent="0.2">
      <c r="A16" s="30" t="s">
        <v>35</v>
      </c>
      <c r="B16" s="31" t="s">
        <v>42</v>
      </c>
      <c r="C16" s="32"/>
      <c r="D16" s="32"/>
      <c r="E16" s="31" t="s">
        <v>43</v>
      </c>
      <c r="F16" s="31" t="s">
        <v>44</v>
      </c>
      <c r="G16" s="33"/>
      <c r="H16" s="32"/>
      <c r="I16" s="33"/>
      <c r="J16" s="2" t="s">
        <v>37</v>
      </c>
      <c r="K16" s="3" t="s">
        <v>45</v>
      </c>
      <c r="M16" s="2" t="s">
        <v>46</v>
      </c>
    </row>
    <row r="17" spans="1:17" ht="15" x14ac:dyDescent="0.25">
      <c r="A17" s="34"/>
      <c r="B17" s="35"/>
      <c r="C17" s="36"/>
      <c r="D17" s="36"/>
      <c r="E17" s="37"/>
      <c r="F17" s="38">
        <v>52575</v>
      </c>
      <c r="G17" s="39"/>
      <c r="H17" s="35"/>
      <c r="I17" s="40" t="str">
        <f t="shared" ref="I17:I80" si="0">IF(H17="Business", G17, "0")</f>
        <v>0</v>
      </c>
      <c r="M17" s="2" t="s">
        <v>47</v>
      </c>
      <c r="N17" s="2" t="s">
        <v>48</v>
      </c>
      <c r="O17" s="4" t="s">
        <v>49</v>
      </c>
      <c r="P17" s="2" t="s">
        <v>50</v>
      </c>
    </row>
    <row r="18" spans="1:17" ht="15" x14ac:dyDescent="0.25">
      <c r="A18" s="41">
        <v>40728</v>
      </c>
      <c r="B18" s="35" t="s">
        <v>51</v>
      </c>
      <c r="C18" s="36" t="s">
        <v>52</v>
      </c>
      <c r="D18" s="36"/>
      <c r="E18" s="42">
        <f t="shared" ref="E18:E81" si="1">F17</f>
        <v>52575</v>
      </c>
      <c r="F18" s="38">
        <v>52625</v>
      </c>
      <c r="G18" s="39">
        <f t="shared" ref="G18:G83" si="2">F18-E18</f>
        <v>50</v>
      </c>
      <c r="H18" s="35" t="s">
        <v>53</v>
      </c>
      <c r="I18" s="40">
        <f t="shared" si="0"/>
        <v>50</v>
      </c>
      <c r="M18" s="43">
        <v>40796</v>
      </c>
      <c r="N18" t="s">
        <v>54</v>
      </c>
      <c r="O18" s="4">
        <v>24043</v>
      </c>
      <c r="P18" s="2">
        <v>24103</v>
      </c>
      <c r="Q18" s="2">
        <f>P18-O18</f>
        <v>60</v>
      </c>
    </row>
    <row r="19" spans="1:17" ht="15" x14ac:dyDescent="0.25">
      <c r="A19" s="41"/>
      <c r="B19" s="35"/>
      <c r="C19" s="36" t="s">
        <v>55</v>
      </c>
      <c r="D19" s="36"/>
      <c r="E19" s="42">
        <f t="shared" si="1"/>
        <v>52625</v>
      </c>
      <c r="F19" s="38">
        <v>52675</v>
      </c>
      <c r="G19" s="39">
        <f t="shared" si="2"/>
        <v>50</v>
      </c>
      <c r="H19" s="35" t="s">
        <v>53</v>
      </c>
      <c r="I19" s="40">
        <f t="shared" si="0"/>
        <v>50</v>
      </c>
      <c r="J19" s="2">
        <v>52665</v>
      </c>
      <c r="K19" s="3">
        <v>60.59</v>
      </c>
      <c r="M19" s="43">
        <v>40800</v>
      </c>
      <c r="N19" t="s">
        <v>54</v>
      </c>
      <c r="O19" s="4">
        <v>24233</v>
      </c>
      <c r="P19" s="2">
        <v>24299</v>
      </c>
      <c r="Q19" s="2">
        <f t="shared" ref="Q19:Q82" si="3">P19-O19</f>
        <v>66</v>
      </c>
    </row>
    <row r="20" spans="1:17" ht="15" x14ac:dyDescent="0.25">
      <c r="A20" s="41">
        <v>40729</v>
      </c>
      <c r="B20" s="35" t="s">
        <v>51</v>
      </c>
      <c r="C20" s="36" t="s">
        <v>52</v>
      </c>
      <c r="D20" s="36"/>
      <c r="E20" s="42">
        <f t="shared" si="1"/>
        <v>52675</v>
      </c>
      <c r="F20" s="38">
        <v>52726</v>
      </c>
      <c r="G20" s="39">
        <f t="shared" si="2"/>
        <v>51</v>
      </c>
      <c r="H20" s="35" t="s">
        <v>53</v>
      </c>
      <c r="I20" s="40">
        <f t="shared" si="0"/>
        <v>51</v>
      </c>
      <c r="M20" s="43">
        <v>40869</v>
      </c>
      <c r="N20" t="s">
        <v>56</v>
      </c>
      <c r="O20" s="4">
        <v>28685</v>
      </c>
      <c r="P20" s="2">
        <v>28690</v>
      </c>
      <c r="Q20" s="2">
        <f t="shared" si="3"/>
        <v>5</v>
      </c>
    </row>
    <row r="21" spans="1:17" ht="15" x14ac:dyDescent="0.25">
      <c r="A21" s="41"/>
      <c r="B21" s="35"/>
      <c r="C21" s="36" t="s">
        <v>55</v>
      </c>
      <c r="D21" s="36"/>
      <c r="E21" s="42">
        <f t="shared" si="1"/>
        <v>52726</v>
      </c>
      <c r="F21" s="38">
        <v>52776</v>
      </c>
      <c r="G21" s="39">
        <f t="shared" si="2"/>
        <v>50</v>
      </c>
      <c r="H21" s="35" t="s">
        <v>53</v>
      </c>
      <c r="I21" s="40">
        <f t="shared" si="0"/>
        <v>50</v>
      </c>
      <c r="M21" s="43">
        <v>40870</v>
      </c>
      <c r="N21" t="s">
        <v>56</v>
      </c>
      <c r="O21" s="4">
        <v>28726</v>
      </c>
      <c r="P21" s="2">
        <v>28728</v>
      </c>
      <c r="Q21" s="2">
        <f t="shared" si="3"/>
        <v>2</v>
      </c>
    </row>
    <row r="22" spans="1:17" ht="15" x14ac:dyDescent="0.25">
      <c r="A22" s="41">
        <v>40730</v>
      </c>
      <c r="B22" s="35" t="s">
        <v>51</v>
      </c>
      <c r="C22" s="36" t="s">
        <v>52</v>
      </c>
      <c r="D22" s="36"/>
      <c r="E22" s="42">
        <f t="shared" si="1"/>
        <v>52776</v>
      </c>
      <c r="F22" s="38">
        <v>52827</v>
      </c>
      <c r="G22" s="39">
        <f t="shared" si="2"/>
        <v>51</v>
      </c>
      <c r="H22" s="35" t="s">
        <v>53</v>
      </c>
      <c r="I22" s="40">
        <f t="shared" si="0"/>
        <v>51</v>
      </c>
      <c r="M22" s="43">
        <v>40871</v>
      </c>
      <c r="N22" t="s">
        <v>56</v>
      </c>
      <c r="O22" s="4">
        <v>28738</v>
      </c>
      <c r="P22" s="2">
        <v>28740</v>
      </c>
      <c r="Q22" s="2">
        <f t="shared" si="3"/>
        <v>2</v>
      </c>
    </row>
    <row r="23" spans="1:17" ht="15" x14ac:dyDescent="0.25">
      <c r="A23" s="41"/>
      <c r="B23" s="35"/>
      <c r="C23" s="36" t="s">
        <v>55</v>
      </c>
      <c r="D23" s="36"/>
      <c r="E23" s="42">
        <f t="shared" si="1"/>
        <v>52827</v>
      </c>
      <c r="F23" s="38">
        <v>52877</v>
      </c>
      <c r="G23" s="39">
        <f t="shared" si="2"/>
        <v>50</v>
      </c>
      <c r="H23" s="35" t="s">
        <v>53</v>
      </c>
      <c r="I23" s="40">
        <f t="shared" si="0"/>
        <v>50</v>
      </c>
      <c r="M23" s="43">
        <v>40872</v>
      </c>
      <c r="N23" t="s">
        <v>56</v>
      </c>
      <c r="O23" s="4">
        <v>28760</v>
      </c>
      <c r="P23" s="2">
        <v>28762</v>
      </c>
      <c r="Q23" s="2">
        <f t="shared" si="3"/>
        <v>2</v>
      </c>
    </row>
    <row r="24" spans="1:17" ht="15" x14ac:dyDescent="0.25">
      <c r="A24" s="41">
        <v>40731</v>
      </c>
      <c r="B24" s="35" t="s">
        <v>51</v>
      </c>
      <c r="C24" s="36" t="s">
        <v>52</v>
      </c>
      <c r="D24" s="36"/>
      <c r="E24" s="42">
        <f t="shared" si="1"/>
        <v>52877</v>
      </c>
      <c r="F24" s="38">
        <v>52929</v>
      </c>
      <c r="G24" s="39">
        <f t="shared" si="2"/>
        <v>52</v>
      </c>
      <c r="H24" s="35" t="s">
        <v>53</v>
      </c>
      <c r="I24" s="40">
        <f t="shared" si="0"/>
        <v>52</v>
      </c>
      <c r="M24" s="43">
        <v>40873</v>
      </c>
      <c r="N24" t="s">
        <v>56</v>
      </c>
      <c r="O24" s="4">
        <v>28774</v>
      </c>
      <c r="P24" s="2">
        <v>28776</v>
      </c>
      <c r="Q24" s="2">
        <f t="shared" si="3"/>
        <v>2</v>
      </c>
    </row>
    <row r="25" spans="1:17" ht="15" x14ac:dyDescent="0.25">
      <c r="A25" s="41"/>
      <c r="B25" s="35"/>
      <c r="C25" s="36" t="s">
        <v>55</v>
      </c>
      <c r="D25" s="36"/>
      <c r="E25" s="42">
        <f t="shared" si="1"/>
        <v>52929</v>
      </c>
      <c r="F25" s="38">
        <v>52983</v>
      </c>
      <c r="G25" s="39">
        <f t="shared" si="2"/>
        <v>54</v>
      </c>
      <c r="H25" s="35" t="s">
        <v>53</v>
      </c>
      <c r="I25" s="40">
        <f t="shared" si="0"/>
        <v>54</v>
      </c>
      <c r="J25" s="2">
        <v>52978</v>
      </c>
      <c r="K25" s="3">
        <v>42.17</v>
      </c>
      <c r="M25" s="43">
        <v>40875</v>
      </c>
      <c r="N25" t="s">
        <v>56</v>
      </c>
      <c r="O25" s="4">
        <v>28808</v>
      </c>
      <c r="P25" s="2">
        <v>28810</v>
      </c>
      <c r="Q25" s="2">
        <f t="shared" si="3"/>
        <v>2</v>
      </c>
    </row>
    <row r="26" spans="1:17" ht="15" x14ac:dyDescent="0.25">
      <c r="A26" s="41">
        <v>40732</v>
      </c>
      <c r="B26" s="35" t="s">
        <v>51</v>
      </c>
      <c r="C26" s="44" t="s">
        <v>57</v>
      </c>
      <c r="D26" s="36"/>
      <c r="E26" s="42">
        <f t="shared" si="1"/>
        <v>52983</v>
      </c>
      <c r="F26" s="38">
        <v>53151</v>
      </c>
      <c r="G26" s="39">
        <f t="shared" si="2"/>
        <v>168</v>
      </c>
      <c r="H26" s="35" t="s">
        <v>53</v>
      </c>
      <c r="I26" s="40">
        <f t="shared" si="0"/>
        <v>168</v>
      </c>
      <c r="M26" s="43">
        <v>40876</v>
      </c>
      <c r="N26" t="s">
        <v>56</v>
      </c>
      <c r="O26" s="4">
        <v>28853</v>
      </c>
      <c r="P26" s="2">
        <v>28855</v>
      </c>
      <c r="Q26" s="2">
        <f t="shared" si="3"/>
        <v>2</v>
      </c>
    </row>
    <row r="27" spans="1:17" ht="15" x14ac:dyDescent="0.25">
      <c r="A27" s="41"/>
      <c r="B27" s="35"/>
      <c r="C27" s="44" t="s">
        <v>58</v>
      </c>
      <c r="D27" s="36"/>
      <c r="E27" s="42">
        <f t="shared" si="1"/>
        <v>53151</v>
      </c>
      <c r="F27" s="38">
        <v>53322</v>
      </c>
      <c r="G27" s="39">
        <f t="shared" si="2"/>
        <v>171</v>
      </c>
      <c r="H27" s="35" t="s">
        <v>53</v>
      </c>
      <c r="I27" s="40">
        <f t="shared" si="0"/>
        <v>171</v>
      </c>
      <c r="J27" s="2">
        <v>53319</v>
      </c>
      <c r="K27" s="3">
        <v>55.27</v>
      </c>
      <c r="L27" s="45"/>
      <c r="M27" s="43">
        <v>40877</v>
      </c>
      <c r="N27" t="s">
        <v>56</v>
      </c>
      <c r="O27" s="4">
        <v>28878</v>
      </c>
      <c r="P27" s="2">
        <v>28880</v>
      </c>
      <c r="Q27" s="2">
        <f t="shared" si="3"/>
        <v>2</v>
      </c>
    </row>
    <row r="28" spans="1:17" ht="15" x14ac:dyDescent="0.25">
      <c r="A28" s="41">
        <v>40733</v>
      </c>
      <c r="B28" s="35" t="s">
        <v>51</v>
      </c>
      <c r="C28" s="44" t="s">
        <v>59</v>
      </c>
      <c r="D28" s="36"/>
      <c r="E28" s="42">
        <f t="shared" si="1"/>
        <v>53322</v>
      </c>
      <c r="F28" s="38">
        <v>53393</v>
      </c>
      <c r="G28" s="39">
        <f t="shared" si="2"/>
        <v>71</v>
      </c>
      <c r="H28" s="35" t="s">
        <v>53</v>
      </c>
      <c r="I28" s="40">
        <f t="shared" si="0"/>
        <v>71</v>
      </c>
      <c r="M28" s="43">
        <v>40878</v>
      </c>
      <c r="N28" t="s">
        <v>56</v>
      </c>
      <c r="O28" s="4">
        <v>28921</v>
      </c>
      <c r="P28" s="2">
        <v>28923</v>
      </c>
      <c r="Q28" s="2">
        <f t="shared" si="3"/>
        <v>2</v>
      </c>
    </row>
    <row r="29" spans="1:17" ht="15" x14ac:dyDescent="0.25">
      <c r="A29" s="41"/>
      <c r="B29" s="35"/>
      <c r="C29" s="44" t="s">
        <v>60</v>
      </c>
      <c r="D29" s="36"/>
      <c r="E29" s="42">
        <f t="shared" si="1"/>
        <v>53393</v>
      </c>
      <c r="F29" s="38">
        <v>53464</v>
      </c>
      <c r="G29" s="39">
        <f t="shared" si="2"/>
        <v>71</v>
      </c>
      <c r="H29" s="35" t="s">
        <v>53</v>
      </c>
      <c r="I29" s="40">
        <f t="shared" si="0"/>
        <v>71</v>
      </c>
      <c r="M29" s="43">
        <v>40849</v>
      </c>
      <c r="N29" t="s">
        <v>56</v>
      </c>
      <c r="O29" s="4">
        <v>28954</v>
      </c>
      <c r="P29" s="2">
        <v>28956</v>
      </c>
      <c r="Q29" s="2">
        <f t="shared" si="3"/>
        <v>2</v>
      </c>
    </row>
    <row r="30" spans="1:17" ht="15" x14ac:dyDescent="0.25">
      <c r="A30" s="41">
        <v>40735</v>
      </c>
      <c r="B30" s="35" t="s">
        <v>51</v>
      </c>
      <c r="C30" s="36" t="s">
        <v>52</v>
      </c>
      <c r="D30" s="36"/>
      <c r="E30" s="42">
        <f t="shared" si="1"/>
        <v>53464</v>
      </c>
      <c r="F30" s="38">
        <v>53515</v>
      </c>
      <c r="G30" s="39">
        <f t="shared" si="2"/>
        <v>51</v>
      </c>
      <c r="H30" s="35" t="s">
        <v>53</v>
      </c>
      <c r="I30" s="40">
        <f t="shared" si="0"/>
        <v>51</v>
      </c>
      <c r="M30" s="43">
        <v>40882</v>
      </c>
      <c r="N30" t="s">
        <v>56</v>
      </c>
      <c r="O30" s="4">
        <v>28965</v>
      </c>
      <c r="P30" s="2">
        <v>28967</v>
      </c>
      <c r="Q30" s="2">
        <f t="shared" si="3"/>
        <v>2</v>
      </c>
    </row>
    <row r="31" spans="1:17" ht="15" x14ac:dyDescent="0.25">
      <c r="A31" s="41"/>
      <c r="B31" s="35"/>
      <c r="C31" s="36" t="s">
        <v>55</v>
      </c>
      <c r="D31" s="36"/>
      <c r="E31" s="42">
        <f t="shared" si="1"/>
        <v>53515</v>
      </c>
      <c r="F31" s="38">
        <v>53565</v>
      </c>
      <c r="G31" s="39">
        <f t="shared" si="2"/>
        <v>50</v>
      </c>
      <c r="H31" s="35" t="s">
        <v>53</v>
      </c>
      <c r="I31" s="40">
        <f t="shared" si="0"/>
        <v>50</v>
      </c>
      <c r="M31" s="43">
        <v>40883</v>
      </c>
      <c r="N31" t="s">
        <v>56</v>
      </c>
      <c r="O31" s="4">
        <v>29027</v>
      </c>
      <c r="P31" s="2">
        <v>29030</v>
      </c>
      <c r="Q31" s="2">
        <f t="shared" si="3"/>
        <v>3</v>
      </c>
    </row>
    <row r="32" spans="1:17" ht="15" x14ac:dyDescent="0.25">
      <c r="A32" s="41">
        <v>40736</v>
      </c>
      <c r="B32" s="35" t="s">
        <v>51</v>
      </c>
      <c r="C32" s="36" t="s">
        <v>52</v>
      </c>
      <c r="D32" s="36"/>
      <c r="E32" s="42">
        <f t="shared" si="1"/>
        <v>53565</v>
      </c>
      <c r="F32" s="38">
        <v>53617</v>
      </c>
      <c r="G32" s="39">
        <f t="shared" si="2"/>
        <v>52</v>
      </c>
      <c r="H32" s="35" t="s">
        <v>53</v>
      </c>
      <c r="I32" s="40">
        <f t="shared" si="0"/>
        <v>52</v>
      </c>
      <c r="M32" s="43">
        <v>40884</v>
      </c>
      <c r="N32" t="s">
        <v>56</v>
      </c>
      <c r="O32" s="4">
        <v>29030</v>
      </c>
      <c r="P32" s="2">
        <v>29033</v>
      </c>
      <c r="Q32" s="2">
        <f t="shared" si="3"/>
        <v>3</v>
      </c>
    </row>
    <row r="33" spans="1:17" ht="15" x14ac:dyDescent="0.25">
      <c r="A33" s="41"/>
      <c r="B33" s="35"/>
      <c r="C33" s="36" t="s">
        <v>55</v>
      </c>
      <c r="D33" s="36"/>
      <c r="E33" s="42">
        <f t="shared" si="1"/>
        <v>53617</v>
      </c>
      <c r="F33" s="38">
        <v>53667</v>
      </c>
      <c r="G33" s="39">
        <f t="shared" si="2"/>
        <v>50</v>
      </c>
      <c r="H33" s="35" t="s">
        <v>53</v>
      </c>
      <c r="I33" s="40">
        <f t="shared" si="0"/>
        <v>50</v>
      </c>
      <c r="J33" s="2">
        <v>53656</v>
      </c>
      <c r="K33" s="3">
        <v>52.18</v>
      </c>
      <c r="M33" s="43">
        <v>40885</v>
      </c>
      <c r="N33" t="s">
        <v>56</v>
      </c>
      <c r="O33" s="4">
        <v>29033</v>
      </c>
      <c r="P33" s="2">
        <v>29036</v>
      </c>
      <c r="Q33" s="2">
        <f t="shared" si="3"/>
        <v>3</v>
      </c>
    </row>
    <row r="34" spans="1:17" ht="15" x14ac:dyDescent="0.25">
      <c r="A34" s="41">
        <v>40737</v>
      </c>
      <c r="B34" s="35" t="s">
        <v>51</v>
      </c>
      <c r="C34" s="36" t="s">
        <v>52</v>
      </c>
      <c r="D34" s="36"/>
      <c r="E34" s="42">
        <f t="shared" si="1"/>
        <v>53667</v>
      </c>
      <c r="F34" s="38">
        <v>53719</v>
      </c>
      <c r="G34" s="39">
        <f t="shared" si="2"/>
        <v>52</v>
      </c>
      <c r="H34" s="35" t="s">
        <v>53</v>
      </c>
      <c r="I34" s="40">
        <f t="shared" si="0"/>
        <v>52</v>
      </c>
      <c r="M34" s="43">
        <v>40886</v>
      </c>
      <c r="N34" t="s">
        <v>56</v>
      </c>
      <c r="O34" s="4">
        <v>29140</v>
      </c>
      <c r="P34" s="2">
        <v>29142</v>
      </c>
      <c r="Q34" s="2">
        <f t="shared" si="3"/>
        <v>2</v>
      </c>
    </row>
    <row r="35" spans="1:17" ht="15" x14ac:dyDescent="0.25">
      <c r="A35" s="41"/>
      <c r="B35" s="35"/>
      <c r="C35" s="36" t="s">
        <v>55</v>
      </c>
      <c r="D35" s="36"/>
      <c r="E35" s="42">
        <f t="shared" si="1"/>
        <v>53719</v>
      </c>
      <c r="F35" s="38">
        <v>53769</v>
      </c>
      <c r="G35" s="39">
        <f t="shared" si="2"/>
        <v>50</v>
      </c>
      <c r="H35" s="35" t="s">
        <v>53</v>
      </c>
      <c r="I35" s="40">
        <f t="shared" si="0"/>
        <v>50</v>
      </c>
      <c r="M35" s="43">
        <v>40889</v>
      </c>
      <c r="N35" t="s">
        <v>56</v>
      </c>
      <c r="O35" s="4">
        <v>29172</v>
      </c>
      <c r="P35" s="2">
        <v>29174</v>
      </c>
      <c r="Q35" s="2">
        <f t="shared" si="3"/>
        <v>2</v>
      </c>
    </row>
    <row r="36" spans="1:17" ht="15" x14ac:dyDescent="0.25">
      <c r="A36" s="41">
        <v>40738</v>
      </c>
      <c r="B36" s="35" t="s">
        <v>51</v>
      </c>
      <c r="C36" s="36" t="s">
        <v>52</v>
      </c>
      <c r="D36" s="36"/>
      <c r="E36" s="42">
        <f t="shared" si="1"/>
        <v>53769</v>
      </c>
      <c r="F36" s="38">
        <v>53820</v>
      </c>
      <c r="G36" s="39">
        <f t="shared" si="2"/>
        <v>51</v>
      </c>
      <c r="H36" s="35" t="s">
        <v>53</v>
      </c>
      <c r="I36" s="40">
        <f t="shared" si="0"/>
        <v>51</v>
      </c>
      <c r="M36" s="43">
        <v>40890</v>
      </c>
      <c r="N36" t="s">
        <v>56</v>
      </c>
      <c r="O36" s="4">
        <v>29174</v>
      </c>
      <c r="P36" s="2">
        <v>29176</v>
      </c>
      <c r="Q36" s="2">
        <f t="shared" si="3"/>
        <v>2</v>
      </c>
    </row>
    <row r="37" spans="1:17" ht="15" x14ac:dyDescent="0.25">
      <c r="A37" s="41"/>
      <c r="B37" s="35"/>
      <c r="C37" s="36" t="s">
        <v>55</v>
      </c>
      <c r="D37" s="36"/>
      <c r="E37" s="42">
        <f t="shared" si="1"/>
        <v>53820</v>
      </c>
      <c r="F37" s="38">
        <v>53870</v>
      </c>
      <c r="G37" s="39">
        <f t="shared" si="2"/>
        <v>50</v>
      </c>
      <c r="H37" s="35" t="s">
        <v>53</v>
      </c>
      <c r="I37" s="40">
        <f t="shared" si="0"/>
        <v>50</v>
      </c>
      <c r="M37" s="43">
        <v>40891</v>
      </c>
      <c r="N37" t="s">
        <v>56</v>
      </c>
      <c r="O37" s="4">
        <v>29176</v>
      </c>
      <c r="P37" s="2">
        <v>29178</v>
      </c>
      <c r="Q37" s="2">
        <f t="shared" si="3"/>
        <v>2</v>
      </c>
    </row>
    <row r="38" spans="1:17" ht="15" x14ac:dyDescent="0.25">
      <c r="A38" s="41">
        <v>40729</v>
      </c>
      <c r="B38" s="35" t="s">
        <v>51</v>
      </c>
      <c r="C38" s="44" t="s">
        <v>61</v>
      </c>
      <c r="D38" s="36"/>
      <c r="E38" s="42">
        <f t="shared" si="1"/>
        <v>53870</v>
      </c>
      <c r="F38" s="38">
        <v>53874</v>
      </c>
      <c r="G38" s="39">
        <f t="shared" si="2"/>
        <v>4</v>
      </c>
      <c r="H38" s="35" t="s">
        <v>53</v>
      </c>
      <c r="I38" s="40">
        <f t="shared" si="0"/>
        <v>4</v>
      </c>
      <c r="M38" s="43">
        <v>40892</v>
      </c>
      <c r="N38" t="s">
        <v>56</v>
      </c>
      <c r="O38" s="4">
        <v>29178</v>
      </c>
      <c r="P38" s="2">
        <v>29180</v>
      </c>
      <c r="Q38" s="2">
        <f t="shared" si="3"/>
        <v>2</v>
      </c>
    </row>
    <row r="39" spans="1:17" ht="15" x14ac:dyDescent="0.25">
      <c r="A39" s="41">
        <v>40742</v>
      </c>
      <c r="B39" s="35" t="s">
        <v>51</v>
      </c>
      <c r="C39" s="36" t="s">
        <v>52</v>
      </c>
      <c r="D39" s="36"/>
      <c r="E39" s="42">
        <f t="shared" si="1"/>
        <v>53874</v>
      </c>
      <c r="F39" s="38">
        <v>53929</v>
      </c>
      <c r="G39" s="39">
        <f t="shared" si="2"/>
        <v>55</v>
      </c>
      <c r="H39" s="35" t="s">
        <v>53</v>
      </c>
      <c r="I39" s="40">
        <f t="shared" si="0"/>
        <v>55</v>
      </c>
      <c r="M39" s="43">
        <v>40893</v>
      </c>
      <c r="N39" t="s">
        <v>56</v>
      </c>
      <c r="O39" s="4">
        <v>29180</v>
      </c>
      <c r="P39" s="2">
        <v>29182</v>
      </c>
      <c r="Q39" s="2">
        <f t="shared" si="3"/>
        <v>2</v>
      </c>
    </row>
    <row r="40" spans="1:17" ht="15" x14ac:dyDescent="0.25">
      <c r="A40" s="41"/>
      <c r="B40" s="35"/>
      <c r="C40" s="36" t="s">
        <v>55</v>
      </c>
      <c r="D40" s="36"/>
      <c r="E40" s="42">
        <f t="shared" si="1"/>
        <v>53929</v>
      </c>
      <c r="F40" s="38">
        <v>53982</v>
      </c>
      <c r="G40" s="39">
        <f t="shared" si="2"/>
        <v>53</v>
      </c>
      <c r="H40" s="35" t="s">
        <v>53</v>
      </c>
      <c r="I40" s="40">
        <f t="shared" si="0"/>
        <v>53</v>
      </c>
      <c r="J40" s="2">
        <v>53971</v>
      </c>
      <c r="K40" s="3">
        <v>54.09</v>
      </c>
      <c r="M40" s="43">
        <v>40896</v>
      </c>
      <c r="N40" t="s">
        <v>56</v>
      </c>
      <c r="O40" s="4">
        <v>29226</v>
      </c>
      <c r="P40" s="2">
        <v>29249</v>
      </c>
      <c r="Q40" s="2">
        <f t="shared" si="3"/>
        <v>23</v>
      </c>
    </row>
    <row r="41" spans="1:17" ht="15" x14ac:dyDescent="0.25">
      <c r="A41" s="41">
        <v>40743</v>
      </c>
      <c r="B41" s="35" t="s">
        <v>51</v>
      </c>
      <c r="C41" s="36" t="s">
        <v>52</v>
      </c>
      <c r="D41" s="36"/>
      <c r="E41" s="42">
        <f t="shared" si="1"/>
        <v>53982</v>
      </c>
      <c r="F41" s="38">
        <v>54033</v>
      </c>
      <c r="G41" s="39">
        <f t="shared" si="2"/>
        <v>51</v>
      </c>
      <c r="H41" s="35" t="s">
        <v>53</v>
      </c>
      <c r="I41" s="40">
        <f t="shared" si="0"/>
        <v>51</v>
      </c>
      <c r="M41" s="43">
        <v>40899</v>
      </c>
      <c r="N41" t="s">
        <v>56</v>
      </c>
      <c r="O41" s="4">
        <v>29405</v>
      </c>
      <c r="P41" s="2">
        <v>29435</v>
      </c>
      <c r="Q41" s="2">
        <f t="shared" si="3"/>
        <v>30</v>
      </c>
    </row>
    <row r="42" spans="1:17" ht="15" x14ac:dyDescent="0.25">
      <c r="A42" s="41"/>
      <c r="B42" s="35"/>
      <c r="C42" s="36" t="s">
        <v>55</v>
      </c>
      <c r="D42" s="36"/>
      <c r="E42" s="42">
        <f t="shared" si="1"/>
        <v>54033</v>
      </c>
      <c r="F42" s="38">
        <v>54083</v>
      </c>
      <c r="G42" s="39">
        <f t="shared" si="2"/>
        <v>50</v>
      </c>
      <c r="H42" s="35" t="s">
        <v>53</v>
      </c>
      <c r="I42" s="40">
        <f t="shared" si="0"/>
        <v>50</v>
      </c>
      <c r="M42" s="43">
        <v>40900</v>
      </c>
      <c r="N42" t="s">
        <v>56</v>
      </c>
      <c r="O42" s="4">
        <v>29435</v>
      </c>
      <c r="P42" s="2">
        <v>29464</v>
      </c>
      <c r="Q42" s="2">
        <f t="shared" si="3"/>
        <v>29</v>
      </c>
    </row>
    <row r="43" spans="1:17" ht="15" x14ac:dyDescent="0.25">
      <c r="A43" s="41">
        <v>40744</v>
      </c>
      <c r="B43" s="35" t="s">
        <v>51</v>
      </c>
      <c r="C43" s="36" t="s">
        <v>52</v>
      </c>
      <c r="D43" s="36"/>
      <c r="E43" s="42">
        <f t="shared" si="1"/>
        <v>54083</v>
      </c>
      <c r="F43" s="38">
        <v>54134</v>
      </c>
      <c r="G43" s="39">
        <f t="shared" si="2"/>
        <v>51</v>
      </c>
      <c r="H43" s="35" t="s">
        <v>53</v>
      </c>
      <c r="I43" s="40">
        <f t="shared" si="0"/>
        <v>51</v>
      </c>
      <c r="M43" s="43">
        <v>40912</v>
      </c>
      <c r="N43" t="s">
        <v>56</v>
      </c>
      <c r="O43" s="4">
        <v>29894</v>
      </c>
      <c r="P43" s="2">
        <v>29920</v>
      </c>
      <c r="Q43" s="2">
        <f t="shared" si="3"/>
        <v>26</v>
      </c>
    </row>
    <row r="44" spans="1:17" ht="15" x14ac:dyDescent="0.25">
      <c r="A44" s="41"/>
      <c r="B44" s="35"/>
      <c r="C44" s="36" t="s">
        <v>55</v>
      </c>
      <c r="D44" s="36"/>
      <c r="E44" s="42">
        <f t="shared" si="1"/>
        <v>54134</v>
      </c>
      <c r="F44" s="38">
        <v>54185</v>
      </c>
      <c r="G44" s="39">
        <f t="shared" si="2"/>
        <v>51</v>
      </c>
      <c r="H44" s="35" t="s">
        <v>53</v>
      </c>
      <c r="I44" s="40">
        <f t="shared" si="0"/>
        <v>51</v>
      </c>
      <c r="M44" s="43">
        <v>40913</v>
      </c>
      <c r="N44" t="s">
        <v>56</v>
      </c>
      <c r="O44" s="4">
        <v>29920</v>
      </c>
      <c r="P44" s="2">
        <v>29945</v>
      </c>
      <c r="Q44" s="2">
        <f t="shared" si="3"/>
        <v>25</v>
      </c>
    </row>
    <row r="45" spans="1:17" ht="15" x14ac:dyDescent="0.25">
      <c r="A45" s="41">
        <v>40745</v>
      </c>
      <c r="B45" s="35" t="s">
        <v>51</v>
      </c>
      <c r="C45" s="36" t="s">
        <v>52</v>
      </c>
      <c r="D45" s="36"/>
      <c r="E45" s="42">
        <f t="shared" si="1"/>
        <v>54185</v>
      </c>
      <c r="F45" s="38">
        <v>54238</v>
      </c>
      <c r="G45" s="39">
        <f t="shared" si="2"/>
        <v>53</v>
      </c>
      <c r="H45" s="35" t="s">
        <v>53</v>
      </c>
      <c r="I45" s="40">
        <f t="shared" si="0"/>
        <v>53</v>
      </c>
      <c r="M45" s="43">
        <v>40979</v>
      </c>
      <c r="N45" t="s">
        <v>56</v>
      </c>
      <c r="O45" s="46">
        <v>30380</v>
      </c>
      <c r="P45" s="47">
        <v>30410</v>
      </c>
      <c r="Q45" s="2">
        <f t="shared" si="3"/>
        <v>30</v>
      </c>
    </row>
    <row r="46" spans="1:17" ht="15" x14ac:dyDescent="0.25">
      <c r="A46" s="41"/>
      <c r="B46" s="35"/>
      <c r="C46" s="36" t="s">
        <v>55</v>
      </c>
      <c r="D46" s="36"/>
      <c r="E46" s="42">
        <f t="shared" si="1"/>
        <v>54238</v>
      </c>
      <c r="F46" s="38">
        <v>54292</v>
      </c>
      <c r="G46" s="39">
        <f t="shared" si="2"/>
        <v>54</v>
      </c>
      <c r="H46" s="35" t="s">
        <v>53</v>
      </c>
      <c r="I46" s="40">
        <f t="shared" si="0"/>
        <v>54</v>
      </c>
      <c r="M46" s="43">
        <v>40920</v>
      </c>
      <c r="N46" t="s">
        <v>56</v>
      </c>
      <c r="O46" s="46">
        <v>30410</v>
      </c>
      <c r="P46" s="47">
        <v>30448</v>
      </c>
      <c r="Q46" s="2">
        <f t="shared" si="3"/>
        <v>38</v>
      </c>
    </row>
    <row r="47" spans="1:17" ht="15" customHeight="1" x14ac:dyDescent="0.25">
      <c r="A47" s="41">
        <v>40747</v>
      </c>
      <c r="B47" s="35" t="s">
        <v>62</v>
      </c>
      <c r="C47" s="48" t="s">
        <v>5</v>
      </c>
      <c r="D47" s="49"/>
      <c r="E47" s="42">
        <v>22220</v>
      </c>
      <c r="F47" s="38">
        <v>22390</v>
      </c>
      <c r="G47" s="39">
        <f t="shared" si="2"/>
        <v>170</v>
      </c>
      <c r="H47" s="35" t="s">
        <v>63</v>
      </c>
      <c r="I47" s="40">
        <f t="shared" si="0"/>
        <v>170</v>
      </c>
      <c r="M47" s="43">
        <v>40924</v>
      </c>
      <c r="N47" t="s">
        <v>56</v>
      </c>
      <c r="O47" s="46">
        <v>30941</v>
      </c>
      <c r="P47" s="47">
        <v>30971</v>
      </c>
      <c r="Q47" s="2">
        <f t="shared" si="3"/>
        <v>30</v>
      </c>
    </row>
    <row r="48" spans="1:17" ht="15" x14ac:dyDescent="0.25">
      <c r="A48" s="41">
        <v>40749</v>
      </c>
      <c r="B48" s="35" t="s">
        <v>51</v>
      </c>
      <c r="C48" s="36" t="s">
        <v>52</v>
      </c>
      <c r="D48" s="36"/>
      <c r="E48" s="42">
        <f>F46</f>
        <v>54292</v>
      </c>
      <c r="F48" s="38">
        <v>54352</v>
      </c>
      <c r="G48" s="39">
        <f t="shared" si="2"/>
        <v>60</v>
      </c>
      <c r="H48" s="35" t="s">
        <v>53</v>
      </c>
      <c r="I48" s="40">
        <f t="shared" si="0"/>
        <v>60</v>
      </c>
      <c r="M48" s="43">
        <v>40925</v>
      </c>
      <c r="N48" t="s">
        <v>56</v>
      </c>
      <c r="O48" s="46">
        <v>30971</v>
      </c>
      <c r="P48" s="47">
        <v>30996</v>
      </c>
      <c r="Q48" s="2">
        <f t="shared" si="3"/>
        <v>25</v>
      </c>
    </row>
    <row r="49" spans="1:17" ht="15" x14ac:dyDescent="0.25">
      <c r="A49" s="41"/>
      <c r="B49" s="35"/>
      <c r="C49" s="36" t="s">
        <v>64</v>
      </c>
      <c r="D49" s="36"/>
      <c r="E49" s="42">
        <f t="shared" si="1"/>
        <v>54352</v>
      </c>
      <c r="F49" s="38">
        <v>54354</v>
      </c>
      <c r="G49" s="39">
        <f t="shared" si="2"/>
        <v>2</v>
      </c>
      <c r="H49" s="35" t="s">
        <v>53</v>
      </c>
      <c r="I49" s="40">
        <f t="shared" si="0"/>
        <v>2</v>
      </c>
      <c r="M49" s="43">
        <v>40926</v>
      </c>
      <c r="N49" t="s">
        <v>56</v>
      </c>
      <c r="O49" s="46">
        <v>30996</v>
      </c>
      <c r="P49" s="47">
        <v>31025</v>
      </c>
      <c r="Q49" s="2">
        <f t="shared" si="3"/>
        <v>29</v>
      </c>
    </row>
    <row r="50" spans="1:17" ht="15" x14ac:dyDescent="0.25">
      <c r="A50" s="41"/>
      <c r="B50" s="35"/>
      <c r="C50" s="36" t="s">
        <v>65</v>
      </c>
      <c r="D50" s="36"/>
      <c r="E50" s="42">
        <f t="shared" si="1"/>
        <v>54354</v>
      </c>
      <c r="F50" s="38">
        <v>54357</v>
      </c>
      <c r="G50" s="39">
        <f t="shared" si="2"/>
        <v>3</v>
      </c>
      <c r="H50" s="35" t="s">
        <v>53</v>
      </c>
      <c r="I50" s="40">
        <f t="shared" si="0"/>
        <v>3</v>
      </c>
      <c r="J50" s="2">
        <v>54396</v>
      </c>
      <c r="K50" s="3">
        <v>68.08</v>
      </c>
      <c r="M50" s="43">
        <v>40927</v>
      </c>
      <c r="N50" t="s">
        <v>56</v>
      </c>
      <c r="O50" s="46">
        <v>31025</v>
      </c>
      <c r="P50" s="47">
        <v>31048</v>
      </c>
      <c r="Q50" s="2">
        <f t="shared" si="3"/>
        <v>23</v>
      </c>
    </row>
    <row r="51" spans="1:17" ht="15" x14ac:dyDescent="0.25">
      <c r="A51" s="41"/>
      <c r="B51" s="35"/>
      <c r="C51" s="36" t="s">
        <v>55</v>
      </c>
      <c r="D51" s="36"/>
      <c r="E51" s="42">
        <f t="shared" si="1"/>
        <v>54357</v>
      </c>
      <c r="F51" s="38">
        <v>54407</v>
      </c>
      <c r="G51" s="39">
        <f t="shared" si="2"/>
        <v>50</v>
      </c>
      <c r="H51" s="35" t="s">
        <v>53</v>
      </c>
      <c r="I51" s="40">
        <f t="shared" si="0"/>
        <v>50</v>
      </c>
      <c r="M51" s="43">
        <v>40928</v>
      </c>
      <c r="N51" t="s">
        <v>56</v>
      </c>
      <c r="O51" s="4">
        <v>31078</v>
      </c>
      <c r="P51" s="2">
        <v>31107</v>
      </c>
      <c r="Q51" s="2">
        <f t="shared" si="3"/>
        <v>29</v>
      </c>
    </row>
    <row r="52" spans="1:17" ht="15" x14ac:dyDescent="0.25">
      <c r="A52" s="41">
        <v>40750</v>
      </c>
      <c r="B52" s="35" t="s">
        <v>51</v>
      </c>
      <c r="C52" s="36" t="s">
        <v>66</v>
      </c>
      <c r="D52" s="36"/>
      <c r="E52" s="42">
        <f t="shared" si="1"/>
        <v>54407</v>
      </c>
      <c r="F52" s="38">
        <v>54509</v>
      </c>
      <c r="G52" s="39">
        <f t="shared" si="2"/>
        <v>102</v>
      </c>
      <c r="H52" s="35" t="s">
        <v>53</v>
      </c>
      <c r="I52" s="40">
        <f t="shared" si="0"/>
        <v>102</v>
      </c>
      <c r="M52" s="43">
        <v>40931</v>
      </c>
      <c r="N52" t="s">
        <v>56</v>
      </c>
      <c r="O52" s="4">
        <v>31168</v>
      </c>
      <c r="P52" s="2">
        <v>31197</v>
      </c>
      <c r="Q52" s="2">
        <f t="shared" si="3"/>
        <v>29</v>
      </c>
    </row>
    <row r="53" spans="1:17" ht="15" x14ac:dyDescent="0.25">
      <c r="A53" s="41">
        <v>40751</v>
      </c>
      <c r="B53" s="35" t="s">
        <v>51</v>
      </c>
      <c r="C53" s="36" t="s">
        <v>67</v>
      </c>
      <c r="D53" s="36"/>
      <c r="E53" s="42">
        <f t="shared" si="1"/>
        <v>54509</v>
      </c>
      <c r="F53" s="38">
        <v>54569</v>
      </c>
      <c r="G53" s="39">
        <f t="shared" si="2"/>
        <v>60</v>
      </c>
      <c r="H53" s="35" t="s">
        <v>53</v>
      </c>
      <c r="I53" s="40">
        <f t="shared" si="0"/>
        <v>60</v>
      </c>
      <c r="M53" s="43">
        <v>40932</v>
      </c>
      <c r="N53" t="s">
        <v>56</v>
      </c>
      <c r="O53" s="4">
        <v>31197</v>
      </c>
      <c r="P53" s="2">
        <v>31225</v>
      </c>
      <c r="Q53" s="2">
        <f t="shared" si="3"/>
        <v>28</v>
      </c>
    </row>
    <row r="54" spans="1:17" ht="15" x14ac:dyDescent="0.25">
      <c r="A54" s="41"/>
      <c r="B54" s="35"/>
      <c r="C54" s="36" t="s">
        <v>68</v>
      </c>
      <c r="D54" s="36"/>
      <c r="E54" s="42">
        <f t="shared" si="1"/>
        <v>54569</v>
      </c>
      <c r="F54" s="38">
        <v>54624</v>
      </c>
      <c r="G54" s="39">
        <f t="shared" si="2"/>
        <v>55</v>
      </c>
      <c r="H54" s="35" t="s">
        <v>53</v>
      </c>
      <c r="I54" s="40">
        <f t="shared" si="0"/>
        <v>55</v>
      </c>
      <c r="M54" s="43">
        <v>40933</v>
      </c>
      <c r="N54" t="s">
        <v>56</v>
      </c>
      <c r="O54" s="4">
        <v>31225</v>
      </c>
      <c r="P54" s="2">
        <v>31249</v>
      </c>
      <c r="Q54" s="2">
        <f t="shared" si="3"/>
        <v>24</v>
      </c>
    </row>
    <row r="55" spans="1:17" ht="15" x14ac:dyDescent="0.25">
      <c r="A55" s="41">
        <v>40752</v>
      </c>
      <c r="B55" s="35" t="s">
        <v>51</v>
      </c>
      <c r="C55" s="36" t="s">
        <v>66</v>
      </c>
      <c r="D55" s="36"/>
      <c r="E55" s="42">
        <f t="shared" si="1"/>
        <v>54624</v>
      </c>
      <c r="F55" s="38">
        <v>54726</v>
      </c>
      <c r="G55" s="39">
        <f t="shared" si="2"/>
        <v>102</v>
      </c>
      <c r="H55" s="35" t="s">
        <v>53</v>
      </c>
      <c r="I55" s="40">
        <f t="shared" si="0"/>
        <v>102</v>
      </c>
      <c r="J55" s="2">
        <v>54715</v>
      </c>
      <c r="K55" s="3">
        <v>53.96</v>
      </c>
      <c r="M55" s="43">
        <v>40935</v>
      </c>
      <c r="N55" t="s">
        <v>56</v>
      </c>
      <c r="O55" s="4">
        <v>31249</v>
      </c>
      <c r="P55" s="2">
        <v>31278</v>
      </c>
      <c r="Q55" s="2">
        <f t="shared" si="3"/>
        <v>29</v>
      </c>
    </row>
    <row r="56" spans="1:17" ht="15" x14ac:dyDescent="0.25">
      <c r="A56" s="41">
        <v>40753</v>
      </c>
      <c r="B56" s="35" t="s">
        <v>51</v>
      </c>
      <c r="C56" s="36" t="s">
        <v>69</v>
      </c>
      <c r="D56" s="36"/>
      <c r="E56" s="42">
        <f t="shared" si="1"/>
        <v>54726</v>
      </c>
      <c r="F56" s="38">
        <v>54766</v>
      </c>
      <c r="G56" s="39">
        <f t="shared" si="2"/>
        <v>40</v>
      </c>
      <c r="H56" s="35" t="s">
        <v>53</v>
      </c>
      <c r="I56" s="40">
        <f t="shared" si="0"/>
        <v>40</v>
      </c>
      <c r="M56" s="43">
        <v>40939</v>
      </c>
      <c r="N56" t="s">
        <v>56</v>
      </c>
      <c r="O56" s="4">
        <v>31738</v>
      </c>
      <c r="P56" s="2">
        <v>31767</v>
      </c>
      <c r="Q56" s="2">
        <f t="shared" si="3"/>
        <v>29</v>
      </c>
    </row>
    <row r="57" spans="1:17" ht="15" x14ac:dyDescent="0.25">
      <c r="A57" s="41">
        <v>40754</v>
      </c>
      <c r="B57" s="35" t="s">
        <v>51</v>
      </c>
      <c r="C57" s="36" t="s">
        <v>70</v>
      </c>
      <c r="D57" s="36"/>
      <c r="E57" s="42">
        <f t="shared" si="1"/>
        <v>54766</v>
      </c>
      <c r="F57" s="38">
        <v>54911</v>
      </c>
      <c r="G57" s="39">
        <f t="shared" si="2"/>
        <v>145</v>
      </c>
      <c r="H57" s="35" t="s">
        <v>53</v>
      </c>
      <c r="I57" s="40">
        <f t="shared" si="0"/>
        <v>145</v>
      </c>
      <c r="M57" s="43">
        <v>40941</v>
      </c>
      <c r="N57" t="s">
        <v>56</v>
      </c>
      <c r="O57" s="4">
        <v>31870</v>
      </c>
      <c r="P57" s="2">
        <v>31899</v>
      </c>
      <c r="Q57" s="2">
        <f t="shared" si="3"/>
        <v>29</v>
      </c>
    </row>
    <row r="58" spans="1:17" ht="15" x14ac:dyDescent="0.25">
      <c r="A58" s="41">
        <v>40755</v>
      </c>
      <c r="B58" s="35" t="s">
        <v>51</v>
      </c>
      <c r="C58" s="36" t="s">
        <v>70</v>
      </c>
      <c r="D58" s="36"/>
      <c r="E58" s="42">
        <f t="shared" si="1"/>
        <v>54911</v>
      </c>
      <c r="F58" s="38">
        <v>55052</v>
      </c>
      <c r="G58" s="39">
        <f t="shared" si="2"/>
        <v>141</v>
      </c>
      <c r="H58" s="35" t="s">
        <v>53</v>
      </c>
      <c r="I58" s="40">
        <f t="shared" si="0"/>
        <v>141</v>
      </c>
      <c r="J58" s="2">
        <v>55041</v>
      </c>
      <c r="K58" s="3">
        <v>49.57</v>
      </c>
      <c r="M58" s="43">
        <v>40942</v>
      </c>
      <c r="N58" t="s">
        <v>56</v>
      </c>
      <c r="O58" s="4">
        <v>31899</v>
      </c>
      <c r="P58" s="2">
        <v>31926</v>
      </c>
      <c r="Q58" s="2">
        <f>P58-O58</f>
        <v>27</v>
      </c>
    </row>
    <row r="59" spans="1:17" ht="15" x14ac:dyDescent="0.25">
      <c r="A59" s="41">
        <v>40756</v>
      </c>
      <c r="B59" s="35" t="s">
        <v>51</v>
      </c>
      <c r="C59" s="36" t="s">
        <v>66</v>
      </c>
      <c r="D59" s="36"/>
      <c r="E59" s="42">
        <f t="shared" si="1"/>
        <v>55052</v>
      </c>
      <c r="F59" s="38">
        <v>55153</v>
      </c>
      <c r="G59" s="39">
        <f t="shared" si="2"/>
        <v>101</v>
      </c>
      <c r="H59" s="35" t="s">
        <v>53</v>
      </c>
      <c r="I59" s="40">
        <f t="shared" si="0"/>
        <v>101</v>
      </c>
      <c r="M59" s="43">
        <v>40947</v>
      </c>
      <c r="N59" t="s">
        <v>56</v>
      </c>
      <c r="O59" s="4">
        <v>32068</v>
      </c>
      <c r="P59" s="2">
        <v>32097</v>
      </c>
      <c r="Q59" s="2">
        <f t="shared" si="3"/>
        <v>29</v>
      </c>
    </row>
    <row r="60" spans="1:17" ht="15" x14ac:dyDescent="0.25">
      <c r="A60" s="41">
        <v>40757</v>
      </c>
      <c r="B60" s="35" t="s">
        <v>51</v>
      </c>
      <c r="C60" s="36" t="s">
        <v>66</v>
      </c>
      <c r="D60" s="36"/>
      <c r="E60" s="42">
        <f t="shared" si="1"/>
        <v>55153</v>
      </c>
      <c r="F60" s="38">
        <v>55255</v>
      </c>
      <c r="G60" s="39">
        <f t="shared" si="2"/>
        <v>102</v>
      </c>
      <c r="H60" s="35" t="s">
        <v>53</v>
      </c>
      <c r="I60" s="40">
        <f t="shared" si="0"/>
        <v>102</v>
      </c>
      <c r="M60" s="43">
        <v>40948</v>
      </c>
      <c r="N60" t="s">
        <v>56</v>
      </c>
      <c r="O60" s="4">
        <v>32097</v>
      </c>
      <c r="P60" s="2">
        <v>32146</v>
      </c>
      <c r="Q60" s="2">
        <f t="shared" si="3"/>
        <v>49</v>
      </c>
    </row>
    <row r="61" spans="1:17" ht="15" x14ac:dyDescent="0.25">
      <c r="A61" s="41">
        <v>40758</v>
      </c>
      <c r="B61" s="35" t="s">
        <v>51</v>
      </c>
      <c r="C61" s="36" t="s">
        <v>66</v>
      </c>
      <c r="D61" s="36"/>
      <c r="E61" s="42">
        <f t="shared" si="1"/>
        <v>55255</v>
      </c>
      <c r="F61" s="38">
        <v>55356</v>
      </c>
      <c r="G61" s="39">
        <f t="shared" si="2"/>
        <v>101</v>
      </c>
      <c r="H61" s="35" t="s">
        <v>53</v>
      </c>
      <c r="I61" s="40">
        <f t="shared" si="0"/>
        <v>101</v>
      </c>
      <c r="M61" s="43">
        <v>40949</v>
      </c>
      <c r="N61" t="s">
        <v>56</v>
      </c>
      <c r="O61" s="4">
        <v>32159</v>
      </c>
      <c r="P61" s="2">
        <v>32188</v>
      </c>
      <c r="Q61" s="2">
        <f t="shared" si="3"/>
        <v>29</v>
      </c>
    </row>
    <row r="62" spans="1:17" ht="15" x14ac:dyDescent="0.25">
      <c r="A62" s="41">
        <v>40759</v>
      </c>
      <c r="B62" s="35" t="s">
        <v>51</v>
      </c>
      <c r="C62" s="36" t="s">
        <v>66</v>
      </c>
      <c r="D62" s="36"/>
      <c r="E62" s="42">
        <f t="shared" si="1"/>
        <v>55356</v>
      </c>
      <c r="F62" s="38">
        <v>55457</v>
      </c>
      <c r="G62" s="39">
        <f t="shared" si="2"/>
        <v>101</v>
      </c>
      <c r="H62" s="35" t="s">
        <v>53</v>
      </c>
      <c r="I62" s="40">
        <f t="shared" si="0"/>
        <v>101</v>
      </c>
      <c r="J62" s="2">
        <v>55446</v>
      </c>
      <c r="K62" s="3">
        <v>60</v>
      </c>
      <c r="M62" s="43">
        <v>40952</v>
      </c>
      <c r="N62" t="s">
        <v>56</v>
      </c>
      <c r="O62" s="4">
        <v>32229</v>
      </c>
      <c r="P62" s="2">
        <v>32259</v>
      </c>
      <c r="Q62" s="2">
        <f t="shared" si="3"/>
        <v>30</v>
      </c>
    </row>
    <row r="63" spans="1:17" ht="15" x14ac:dyDescent="0.25">
      <c r="A63" s="41">
        <v>40760</v>
      </c>
      <c r="B63" s="35" t="s">
        <v>51</v>
      </c>
      <c r="C63" s="36" t="s">
        <v>66</v>
      </c>
      <c r="D63" s="36"/>
      <c r="E63" s="42">
        <f t="shared" si="1"/>
        <v>55457</v>
      </c>
      <c r="F63" s="38">
        <v>55557</v>
      </c>
      <c r="G63" s="39">
        <f t="shared" si="2"/>
        <v>100</v>
      </c>
      <c r="H63" s="35" t="s">
        <v>53</v>
      </c>
      <c r="I63" s="40">
        <f t="shared" si="0"/>
        <v>100</v>
      </c>
      <c r="M63" s="43">
        <v>40953</v>
      </c>
      <c r="N63" t="s">
        <v>56</v>
      </c>
      <c r="O63" s="4">
        <v>32259</v>
      </c>
      <c r="P63" s="2">
        <v>32287</v>
      </c>
      <c r="Q63" s="2">
        <f t="shared" si="3"/>
        <v>28</v>
      </c>
    </row>
    <row r="64" spans="1:17" ht="15" x14ac:dyDescent="0.25">
      <c r="A64" s="41">
        <v>40763</v>
      </c>
      <c r="B64" s="35" t="s">
        <v>51</v>
      </c>
      <c r="C64" s="36" t="s">
        <v>66</v>
      </c>
      <c r="D64" s="36"/>
      <c r="E64" s="42">
        <f t="shared" si="1"/>
        <v>55557</v>
      </c>
      <c r="F64" s="38">
        <v>55665</v>
      </c>
      <c r="G64" s="39">
        <f t="shared" si="2"/>
        <v>108</v>
      </c>
      <c r="H64" s="35" t="s">
        <v>53</v>
      </c>
      <c r="I64" s="40">
        <f t="shared" si="0"/>
        <v>108</v>
      </c>
      <c r="M64" s="43">
        <v>40956</v>
      </c>
      <c r="N64" t="s">
        <v>56</v>
      </c>
      <c r="O64" s="4">
        <v>32425</v>
      </c>
      <c r="P64" s="2">
        <v>32454</v>
      </c>
      <c r="Q64" s="2">
        <f t="shared" si="3"/>
        <v>29</v>
      </c>
    </row>
    <row r="65" spans="1:17" ht="15" x14ac:dyDescent="0.25">
      <c r="A65" s="41">
        <v>40764</v>
      </c>
      <c r="B65" s="35" t="s">
        <v>51</v>
      </c>
      <c r="C65" s="36" t="s">
        <v>71</v>
      </c>
      <c r="D65" s="36"/>
      <c r="E65" s="42">
        <f t="shared" si="1"/>
        <v>55665</v>
      </c>
      <c r="F65" s="38">
        <v>55767</v>
      </c>
      <c r="G65" s="39">
        <f t="shared" si="2"/>
        <v>102</v>
      </c>
      <c r="H65" s="35" t="s">
        <v>53</v>
      </c>
      <c r="I65" s="40">
        <f t="shared" si="0"/>
        <v>102</v>
      </c>
      <c r="J65" s="2">
        <v>55756</v>
      </c>
      <c r="K65" s="3">
        <v>49.33</v>
      </c>
      <c r="M65" s="43">
        <v>40959</v>
      </c>
      <c r="N65" t="s">
        <v>56</v>
      </c>
      <c r="O65" s="4">
        <v>32486</v>
      </c>
      <c r="P65" s="2">
        <v>32536</v>
      </c>
      <c r="Q65" s="2">
        <f t="shared" si="3"/>
        <v>50</v>
      </c>
    </row>
    <row r="66" spans="1:17" ht="15" x14ac:dyDescent="0.25">
      <c r="A66" s="41">
        <v>40765</v>
      </c>
      <c r="B66" s="35" t="s">
        <v>51</v>
      </c>
      <c r="C66" s="36" t="s">
        <v>72</v>
      </c>
      <c r="D66" s="36"/>
      <c r="E66" s="42">
        <f t="shared" si="1"/>
        <v>55767</v>
      </c>
      <c r="F66" s="38">
        <v>55882</v>
      </c>
      <c r="G66" s="39">
        <f t="shared" si="2"/>
        <v>115</v>
      </c>
      <c r="H66" s="35" t="s">
        <v>53</v>
      </c>
      <c r="I66" s="40">
        <f t="shared" si="0"/>
        <v>115</v>
      </c>
      <c r="M66" s="43">
        <v>40960</v>
      </c>
      <c r="N66" t="s">
        <v>56</v>
      </c>
      <c r="O66" s="4">
        <v>32536</v>
      </c>
      <c r="P66" s="2">
        <v>32582</v>
      </c>
      <c r="Q66" s="2">
        <f t="shared" si="3"/>
        <v>46</v>
      </c>
    </row>
    <row r="67" spans="1:17" ht="15" x14ac:dyDescent="0.25">
      <c r="A67" s="41">
        <v>40766</v>
      </c>
      <c r="B67" s="35" t="s">
        <v>51</v>
      </c>
      <c r="C67" s="36" t="s">
        <v>73</v>
      </c>
      <c r="D67" s="36"/>
      <c r="E67" s="42">
        <f t="shared" si="1"/>
        <v>55882</v>
      </c>
      <c r="F67" s="38">
        <v>56004</v>
      </c>
      <c r="G67" s="39">
        <f t="shared" si="2"/>
        <v>122</v>
      </c>
      <c r="H67" s="35" t="s">
        <v>53</v>
      </c>
      <c r="I67" s="40">
        <f t="shared" si="0"/>
        <v>122</v>
      </c>
      <c r="M67" s="43">
        <v>40961</v>
      </c>
      <c r="N67" t="s">
        <v>56</v>
      </c>
      <c r="O67" s="4">
        <v>32582</v>
      </c>
      <c r="P67" s="2">
        <v>32631</v>
      </c>
      <c r="Q67" s="2">
        <f t="shared" si="3"/>
        <v>49</v>
      </c>
    </row>
    <row r="68" spans="1:17" ht="15" x14ac:dyDescent="0.25">
      <c r="A68" s="41">
        <v>40767</v>
      </c>
      <c r="B68" s="35" t="s">
        <v>51</v>
      </c>
      <c r="C68" s="36" t="s">
        <v>72</v>
      </c>
      <c r="D68" s="36"/>
      <c r="E68" s="42">
        <f t="shared" si="1"/>
        <v>56004</v>
      </c>
      <c r="F68" s="38">
        <v>56112</v>
      </c>
      <c r="G68" s="39">
        <f t="shared" si="2"/>
        <v>108</v>
      </c>
      <c r="H68" s="35" t="s">
        <v>53</v>
      </c>
      <c r="I68" s="40">
        <f t="shared" si="0"/>
        <v>108</v>
      </c>
      <c r="J68" s="2">
        <v>56101</v>
      </c>
      <c r="K68" s="3">
        <v>55.91</v>
      </c>
      <c r="M68" s="43">
        <v>40962</v>
      </c>
      <c r="N68" t="s">
        <v>56</v>
      </c>
      <c r="O68" s="4">
        <v>32631</v>
      </c>
      <c r="P68" s="2">
        <v>32660</v>
      </c>
      <c r="Q68" s="2">
        <f t="shared" si="3"/>
        <v>29</v>
      </c>
    </row>
    <row r="69" spans="1:17" ht="17.25" customHeight="1" x14ac:dyDescent="0.25">
      <c r="A69" s="41" t="s">
        <v>74</v>
      </c>
      <c r="B69" s="35" t="s">
        <v>62</v>
      </c>
      <c r="C69" s="50" t="s">
        <v>9</v>
      </c>
      <c r="D69" s="51"/>
      <c r="E69" s="42">
        <v>22967</v>
      </c>
      <c r="F69" s="38">
        <v>23140</v>
      </c>
      <c r="G69" s="39">
        <f t="shared" si="2"/>
        <v>173</v>
      </c>
      <c r="H69" s="35" t="s">
        <v>53</v>
      </c>
      <c r="I69" s="40">
        <f t="shared" si="0"/>
        <v>173</v>
      </c>
      <c r="M69" s="43">
        <v>40966</v>
      </c>
      <c r="N69" t="s">
        <v>56</v>
      </c>
      <c r="O69" s="4">
        <v>32730</v>
      </c>
      <c r="P69" s="2">
        <v>32749</v>
      </c>
      <c r="Q69" s="2">
        <f t="shared" si="3"/>
        <v>19</v>
      </c>
    </row>
    <row r="70" spans="1:17" ht="15" x14ac:dyDescent="0.25">
      <c r="A70" s="41">
        <v>40770</v>
      </c>
      <c r="B70" s="35" t="s">
        <v>51</v>
      </c>
      <c r="C70" s="36" t="s">
        <v>75</v>
      </c>
      <c r="D70" s="36"/>
      <c r="E70" s="42">
        <f>F68</f>
        <v>56112</v>
      </c>
      <c r="F70" s="38">
        <v>56215</v>
      </c>
      <c r="G70" s="39">
        <f t="shared" si="2"/>
        <v>103</v>
      </c>
      <c r="H70" s="35" t="s">
        <v>53</v>
      </c>
      <c r="I70" s="40">
        <f t="shared" si="0"/>
        <v>103</v>
      </c>
      <c r="M70" s="43">
        <v>40967</v>
      </c>
      <c r="N70" t="s">
        <v>56</v>
      </c>
      <c r="O70" s="4">
        <v>32749</v>
      </c>
      <c r="P70" s="2">
        <v>32793</v>
      </c>
      <c r="Q70" s="2">
        <f t="shared" si="3"/>
        <v>44</v>
      </c>
    </row>
    <row r="71" spans="1:17" ht="15" x14ac:dyDescent="0.25">
      <c r="A71" s="41">
        <v>40771</v>
      </c>
      <c r="B71" s="35" t="s">
        <v>51</v>
      </c>
      <c r="C71" s="36" t="s">
        <v>76</v>
      </c>
      <c r="D71" s="36"/>
      <c r="E71" s="42">
        <f t="shared" si="1"/>
        <v>56215</v>
      </c>
      <c r="F71" s="38">
        <v>56267</v>
      </c>
      <c r="G71" s="39">
        <f t="shared" si="2"/>
        <v>52</v>
      </c>
      <c r="H71" s="35" t="s">
        <v>53</v>
      </c>
      <c r="I71" s="40">
        <f t="shared" si="0"/>
        <v>52</v>
      </c>
      <c r="M71" s="43">
        <v>40968</v>
      </c>
      <c r="N71" t="s">
        <v>56</v>
      </c>
      <c r="O71" s="4">
        <v>32799</v>
      </c>
      <c r="P71" s="2">
        <v>32863</v>
      </c>
      <c r="Q71" s="2">
        <f t="shared" si="3"/>
        <v>64</v>
      </c>
    </row>
    <row r="72" spans="1:17" ht="15" x14ac:dyDescent="0.25">
      <c r="A72" s="41">
        <v>40772</v>
      </c>
      <c r="B72" s="35" t="s">
        <v>51</v>
      </c>
      <c r="C72" s="36" t="s">
        <v>77</v>
      </c>
      <c r="D72" s="36"/>
      <c r="E72" s="42">
        <f t="shared" si="1"/>
        <v>56267</v>
      </c>
      <c r="F72" s="38">
        <v>56327</v>
      </c>
      <c r="G72" s="39">
        <f t="shared" si="2"/>
        <v>60</v>
      </c>
      <c r="H72" s="35" t="s">
        <v>53</v>
      </c>
      <c r="I72" s="40">
        <f t="shared" si="0"/>
        <v>60</v>
      </c>
      <c r="M72" s="43">
        <v>40969</v>
      </c>
      <c r="N72" t="s">
        <v>56</v>
      </c>
      <c r="O72" s="4">
        <v>32881</v>
      </c>
      <c r="P72" s="2">
        <v>32905</v>
      </c>
      <c r="Q72" s="2">
        <f t="shared" si="3"/>
        <v>24</v>
      </c>
    </row>
    <row r="73" spans="1:17" ht="15" x14ac:dyDescent="0.25">
      <c r="A73" s="41">
        <v>40773</v>
      </c>
      <c r="B73" s="35" t="s">
        <v>51</v>
      </c>
      <c r="C73" s="36" t="s">
        <v>72</v>
      </c>
      <c r="D73" s="36"/>
      <c r="E73" s="42">
        <f t="shared" si="1"/>
        <v>56327</v>
      </c>
      <c r="F73" s="38">
        <v>56437</v>
      </c>
      <c r="G73" s="39">
        <f t="shared" si="2"/>
        <v>110</v>
      </c>
      <c r="H73" s="35" t="s">
        <v>53</v>
      </c>
      <c r="I73" s="40">
        <f t="shared" si="0"/>
        <v>110</v>
      </c>
      <c r="J73" s="2">
        <v>56426</v>
      </c>
      <c r="K73" s="3">
        <v>49.62</v>
      </c>
      <c r="M73" s="43">
        <v>40970</v>
      </c>
      <c r="N73" t="s">
        <v>56</v>
      </c>
      <c r="O73" s="4">
        <v>32905</v>
      </c>
      <c r="P73" s="2">
        <v>32929</v>
      </c>
      <c r="Q73" s="2">
        <f t="shared" si="3"/>
        <v>24</v>
      </c>
    </row>
    <row r="74" spans="1:17" ht="15" x14ac:dyDescent="0.25">
      <c r="A74" s="41">
        <v>40774</v>
      </c>
      <c r="B74" s="35" t="s">
        <v>62</v>
      </c>
      <c r="C74" s="35" t="s">
        <v>13</v>
      </c>
      <c r="D74" s="35"/>
      <c r="E74" s="42">
        <v>23273</v>
      </c>
      <c r="F74" s="38">
        <v>23305</v>
      </c>
      <c r="G74" s="39">
        <f t="shared" si="2"/>
        <v>32</v>
      </c>
      <c r="H74" s="35" t="s">
        <v>53</v>
      </c>
      <c r="I74" s="40">
        <f t="shared" si="0"/>
        <v>32</v>
      </c>
      <c r="M74" s="43">
        <v>40973</v>
      </c>
      <c r="N74" t="s">
        <v>56</v>
      </c>
      <c r="O74" s="4">
        <v>32942</v>
      </c>
      <c r="P74" s="2">
        <v>32983</v>
      </c>
      <c r="Q74" s="2">
        <f t="shared" si="3"/>
        <v>41</v>
      </c>
    </row>
    <row r="75" spans="1:17" ht="15" x14ac:dyDescent="0.25">
      <c r="A75" s="41">
        <v>40774</v>
      </c>
      <c r="B75" s="35" t="s">
        <v>51</v>
      </c>
      <c r="C75" s="36" t="s">
        <v>78</v>
      </c>
      <c r="D75" s="36"/>
      <c r="E75" s="42">
        <f>F73</f>
        <v>56437</v>
      </c>
      <c r="F75" s="38">
        <v>56546</v>
      </c>
      <c r="G75" s="39">
        <f t="shared" si="2"/>
        <v>109</v>
      </c>
      <c r="H75" s="35" t="s">
        <v>53</v>
      </c>
      <c r="I75" s="40">
        <f t="shared" si="0"/>
        <v>109</v>
      </c>
      <c r="M75" s="43">
        <v>40974</v>
      </c>
      <c r="N75" t="s">
        <v>56</v>
      </c>
      <c r="O75" s="4">
        <v>32983</v>
      </c>
      <c r="P75" s="2">
        <v>33038</v>
      </c>
      <c r="Q75" s="2">
        <f t="shared" si="3"/>
        <v>55</v>
      </c>
    </row>
    <row r="76" spans="1:17" ht="15" x14ac:dyDescent="0.25">
      <c r="A76" s="41">
        <v>40776</v>
      </c>
      <c r="B76" s="35" t="s">
        <v>51</v>
      </c>
      <c r="C76" s="36" t="s">
        <v>79</v>
      </c>
      <c r="D76" s="36"/>
      <c r="E76" s="42">
        <f t="shared" si="1"/>
        <v>56546</v>
      </c>
      <c r="F76" s="38">
        <v>56688</v>
      </c>
      <c r="G76" s="39">
        <f t="shared" si="2"/>
        <v>142</v>
      </c>
      <c r="H76" s="35" t="s">
        <v>53</v>
      </c>
      <c r="I76" s="40">
        <f t="shared" si="0"/>
        <v>142</v>
      </c>
      <c r="J76" s="2">
        <v>56677</v>
      </c>
      <c r="K76" s="3">
        <v>38.92</v>
      </c>
      <c r="M76" s="43">
        <v>40975</v>
      </c>
      <c r="N76" t="s">
        <v>56</v>
      </c>
      <c r="O76" s="4">
        <v>33038</v>
      </c>
      <c r="P76" s="2">
        <v>33095</v>
      </c>
      <c r="Q76" s="2">
        <f t="shared" si="3"/>
        <v>57</v>
      </c>
    </row>
    <row r="77" spans="1:17" ht="15" x14ac:dyDescent="0.25">
      <c r="A77" s="41">
        <v>40777</v>
      </c>
      <c r="B77" s="35" t="s">
        <v>51</v>
      </c>
      <c r="C77" s="36" t="s">
        <v>78</v>
      </c>
      <c r="D77" s="36"/>
      <c r="E77" s="42">
        <f t="shared" si="1"/>
        <v>56688</v>
      </c>
      <c r="F77" s="38">
        <v>56791</v>
      </c>
      <c r="G77" s="39">
        <f t="shared" si="2"/>
        <v>103</v>
      </c>
      <c r="H77" s="35" t="s">
        <v>53</v>
      </c>
      <c r="I77" s="40">
        <f t="shared" si="0"/>
        <v>103</v>
      </c>
      <c r="M77" s="43">
        <v>40976</v>
      </c>
      <c r="N77" t="s">
        <v>56</v>
      </c>
      <c r="O77" s="4">
        <v>33095</v>
      </c>
      <c r="P77" s="2">
        <v>33137</v>
      </c>
      <c r="Q77" s="2">
        <f t="shared" si="3"/>
        <v>42</v>
      </c>
    </row>
    <row r="78" spans="1:17" ht="15" x14ac:dyDescent="0.25">
      <c r="A78" s="41">
        <v>40778</v>
      </c>
      <c r="B78" s="35" t="s">
        <v>51</v>
      </c>
      <c r="C78" s="36" t="s">
        <v>80</v>
      </c>
      <c r="D78" s="36"/>
      <c r="E78" s="42">
        <f t="shared" si="1"/>
        <v>56791</v>
      </c>
      <c r="F78" s="38">
        <v>56902</v>
      </c>
      <c r="G78" s="39">
        <f t="shared" si="2"/>
        <v>111</v>
      </c>
      <c r="H78" s="35" t="s">
        <v>53</v>
      </c>
      <c r="I78" s="40">
        <f t="shared" si="0"/>
        <v>111</v>
      </c>
      <c r="M78" s="43">
        <v>40977</v>
      </c>
      <c r="N78" t="s">
        <v>56</v>
      </c>
      <c r="O78" s="4">
        <v>33137</v>
      </c>
      <c r="P78" s="2">
        <v>33180</v>
      </c>
      <c r="Q78" s="2">
        <f t="shared" si="3"/>
        <v>43</v>
      </c>
    </row>
    <row r="79" spans="1:17" ht="15" x14ac:dyDescent="0.25">
      <c r="A79" s="41">
        <v>40779</v>
      </c>
      <c r="B79" s="35" t="s">
        <v>51</v>
      </c>
      <c r="C79" s="36" t="s">
        <v>81</v>
      </c>
      <c r="D79" s="36"/>
      <c r="E79" s="42">
        <f t="shared" si="1"/>
        <v>56902</v>
      </c>
      <c r="F79" s="38">
        <v>57009</v>
      </c>
      <c r="G79" s="39">
        <f t="shared" si="2"/>
        <v>107</v>
      </c>
      <c r="H79" s="35" t="s">
        <v>53</v>
      </c>
      <c r="I79" s="40">
        <f t="shared" si="0"/>
        <v>107</v>
      </c>
      <c r="J79" s="2">
        <v>56998</v>
      </c>
      <c r="K79" s="3">
        <v>49.07</v>
      </c>
      <c r="M79" s="43">
        <v>40980</v>
      </c>
      <c r="N79" t="s">
        <v>56</v>
      </c>
      <c r="O79" s="4">
        <v>33180</v>
      </c>
      <c r="P79" s="2">
        <v>33230</v>
      </c>
      <c r="Q79" s="2">
        <f t="shared" si="3"/>
        <v>50</v>
      </c>
    </row>
    <row r="80" spans="1:17" ht="14.45" customHeight="1" x14ac:dyDescent="0.25">
      <c r="A80" s="41">
        <v>40780</v>
      </c>
      <c r="B80" s="35" t="s">
        <v>51</v>
      </c>
      <c r="C80" s="36" t="s">
        <v>81</v>
      </c>
      <c r="D80" s="36"/>
      <c r="E80" s="42">
        <f t="shared" si="1"/>
        <v>57009</v>
      </c>
      <c r="F80" s="38">
        <v>57114</v>
      </c>
      <c r="G80" s="39">
        <f t="shared" si="2"/>
        <v>105</v>
      </c>
      <c r="H80" s="35" t="s">
        <v>53</v>
      </c>
      <c r="I80" s="40">
        <f t="shared" si="0"/>
        <v>105</v>
      </c>
      <c r="M80" s="43">
        <v>40981</v>
      </c>
      <c r="N80" t="s">
        <v>56</v>
      </c>
      <c r="O80" s="4">
        <v>33230</v>
      </c>
      <c r="P80" s="2">
        <v>33258</v>
      </c>
      <c r="Q80" s="2">
        <f t="shared" si="3"/>
        <v>28</v>
      </c>
    </row>
    <row r="81" spans="1:17" ht="15" x14ac:dyDescent="0.25">
      <c r="A81" s="41">
        <v>40781</v>
      </c>
      <c r="B81" s="35" t="s">
        <v>51</v>
      </c>
      <c r="C81" s="36" t="s">
        <v>81</v>
      </c>
      <c r="D81" s="36"/>
      <c r="E81" s="42">
        <f t="shared" si="1"/>
        <v>57114</v>
      </c>
      <c r="F81" s="38">
        <v>57219</v>
      </c>
      <c r="G81" s="39">
        <f t="shared" si="2"/>
        <v>105</v>
      </c>
      <c r="H81" s="35" t="s">
        <v>53</v>
      </c>
      <c r="I81" s="40">
        <f t="shared" ref="I81:I130" si="4">IF(H81="Business", G81, "0")</f>
        <v>105</v>
      </c>
      <c r="M81" s="43">
        <v>40982</v>
      </c>
      <c r="N81" t="s">
        <v>56</v>
      </c>
      <c r="O81" s="4">
        <v>33286</v>
      </c>
      <c r="P81" s="2">
        <v>33339</v>
      </c>
      <c r="Q81" s="2">
        <f t="shared" si="3"/>
        <v>53</v>
      </c>
    </row>
    <row r="82" spans="1:17" ht="15" x14ac:dyDescent="0.25">
      <c r="A82" s="41">
        <v>40784</v>
      </c>
      <c r="B82" s="35" t="s">
        <v>51</v>
      </c>
      <c r="C82" s="36" t="s">
        <v>78</v>
      </c>
      <c r="D82" s="36"/>
      <c r="E82" s="42">
        <f t="shared" ref="E82:E141" si="5">F81</f>
        <v>57219</v>
      </c>
      <c r="F82" s="38">
        <v>57357</v>
      </c>
      <c r="G82" s="39">
        <f t="shared" si="2"/>
        <v>138</v>
      </c>
      <c r="H82" s="35" t="s">
        <v>53</v>
      </c>
      <c r="I82" s="40">
        <f t="shared" si="4"/>
        <v>138</v>
      </c>
      <c r="J82" s="2">
        <v>57346</v>
      </c>
      <c r="K82" s="3">
        <v>57.51</v>
      </c>
      <c r="M82" s="43">
        <v>40983</v>
      </c>
      <c r="N82" t="s">
        <v>56</v>
      </c>
      <c r="O82" s="4">
        <v>33339</v>
      </c>
      <c r="P82" s="2">
        <v>33389</v>
      </c>
      <c r="Q82" s="2">
        <f t="shared" si="3"/>
        <v>50</v>
      </c>
    </row>
    <row r="83" spans="1:17" ht="15" x14ac:dyDescent="0.25">
      <c r="A83" s="41">
        <v>40785</v>
      </c>
      <c r="B83" s="35" t="s">
        <v>51</v>
      </c>
      <c r="C83" s="36" t="s">
        <v>81</v>
      </c>
      <c r="D83" s="36"/>
      <c r="E83" s="42">
        <f t="shared" si="5"/>
        <v>57357</v>
      </c>
      <c r="F83" s="38">
        <v>57464</v>
      </c>
      <c r="G83" s="39">
        <f t="shared" si="2"/>
        <v>107</v>
      </c>
      <c r="H83" s="35" t="s">
        <v>53</v>
      </c>
      <c r="I83" s="40">
        <f t="shared" si="4"/>
        <v>107</v>
      </c>
      <c r="M83" s="43">
        <v>40984</v>
      </c>
      <c r="N83" t="s">
        <v>56</v>
      </c>
      <c r="O83" s="4">
        <v>33389</v>
      </c>
      <c r="P83" s="2">
        <v>33433</v>
      </c>
      <c r="Q83" s="2">
        <f t="shared" ref="Q83:Q141" si="6">P83-O83</f>
        <v>44</v>
      </c>
    </row>
    <row r="84" spans="1:17" ht="15" x14ac:dyDescent="0.25">
      <c r="A84" s="41">
        <v>40786</v>
      </c>
      <c r="B84" s="35" t="s">
        <v>51</v>
      </c>
      <c r="C84" s="36" t="s">
        <v>82</v>
      </c>
      <c r="D84" s="36"/>
      <c r="E84" s="42">
        <f t="shared" si="5"/>
        <v>57464</v>
      </c>
      <c r="F84" s="38">
        <v>57567</v>
      </c>
      <c r="G84" s="39">
        <f t="shared" ref="G84:G130" si="7">F84-E84</f>
        <v>103</v>
      </c>
      <c r="H84" s="35" t="s">
        <v>53</v>
      </c>
      <c r="I84" s="40">
        <f t="shared" si="4"/>
        <v>103</v>
      </c>
      <c r="M84" s="43">
        <v>40987</v>
      </c>
      <c r="N84" t="s">
        <v>56</v>
      </c>
      <c r="O84" s="4">
        <v>33433</v>
      </c>
      <c r="P84" s="2">
        <v>33484</v>
      </c>
      <c r="Q84" s="2">
        <f t="shared" si="6"/>
        <v>51</v>
      </c>
    </row>
    <row r="85" spans="1:17" ht="15" x14ac:dyDescent="0.25">
      <c r="A85" s="41">
        <v>40787</v>
      </c>
      <c r="B85" s="35" t="s">
        <v>51</v>
      </c>
      <c r="C85" s="36" t="s">
        <v>78</v>
      </c>
      <c r="D85" s="36"/>
      <c r="E85" s="42">
        <f t="shared" si="5"/>
        <v>57567</v>
      </c>
      <c r="F85" s="38">
        <v>57697</v>
      </c>
      <c r="G85" s="39">
        <f t="shared" si="7"/>
        <v>130</v>
      </c>
      <c r="H85" s="35" t="s">
        <v>53</v>
      </c>
      <c r="I85" s="40">
        <f t="shared" si="4"/>
        <v>130</v>
      </c>
      <c r="M85" s="43">
        <v>40988</v>
      </c>
      <c r="N85" t="s">
        <v>56</v>
      </c>
      <c r="O85" s="4">
        <v>33484</v>
      </c>
      <c r="P85" s="2">
        <v>33532</v>
      </c>
      <c r="Q85" s="2">
        <f t="shared" si="6"/>
        <v>48</v>
      </c>
    </row>
    <row r="86" spans="1:17" ht="15" x14ac:dyDescent="0.25">
      <c r="A86" s="41">
        <v>40788</v>
      </c>
      <c r="B86" s="35" t="s">
        <v>51</v>
      </c>
      <c r="C86" s="52" t="s">
        <v>78</v>
      </c>
      <c r="D86" s="52"/>
      <c r="E86" s="42">
        <f t="shared" si="5"/>
        <v>57697</v>
      </c>
      <c r="F86" s="38">
        <v>57820</v>
      </c>
      <c r="G86" s="39">
        <f t="shared" si="7"/>
        <v>123</v>
      </c>
      <c r="H86" s="35" t="s">
        <v>53</v>
      </c>
      <c r="I86" s="40">
        <f t="shared" si="4"/>
        <v>123</v>
      </c>
      <c r="J86" s="2">
        <v>57770</v>
      </c>
      <c r="K86" s="3">
        <v>59.9</v>
      </c>
      <c r="M86" s="43">
        <v>40990</v>
      </c>
      <c r="N86" t="s">
        <v>56</v>
      </c>
      <c r="O86" s="4">
        <v>33553</v>
      </c>
      <c r="P86" s="2">
        <v>33598</v>
      </c>
      <c r="Q86" s="2">
        <f t="shared" si="6"/>
        <v>45</v>
      </c>
    </row>
    <row r="87" spans="1:17" ht="15" x14ac:dyDescent="0.25">
      <c r="A87" s="41">
        <v>40791</v>
      </c>
      <c r="B87" s="35" t="s">
        <v>51</v>
      </c>
      <c r="C87" s="52" t="s">
        <v>78</v>
      </c>
      <c r="D87" s="52"/>
      <c r="E87" s="42">
        <f t="shared" si="5"/>
        <v>57820</v>
      </c>
      <c r="F87" s="38">
        <v>57948</v>
      </c>
      <c r="G87" s="39">
        <f t="shared" si="7"/>
        <v>128</v>
      </c>
      <c r="H87" s="35" t="s">
        <v>53</v>
      </c>
      <c r="I87" s="40">
        <f t="shared" si="4"/>
        <v>128</v>
      </c>
      <c r="M87" s="43">
        <v>40991</v>
      </c>
      <c r="N87" t="s">
        <v>56</v>
      </c>
      <c r="O87" s="4">
        <v>33598</v>
      </c>
      <c r="P87" s="2">
        <v>33642</v>
      </c>
      <c r="Q87" s="2">
        <f t="shared" si="6"/>
        <v>44</v>
      </c>
    </row>
    <row r="88" spans="1:17" ht="15" x14ac:dyDescent="0.25">
      <c r="A88" s="41">
        <v>40792</v>
      </c>
      <c r="B88" s="35" t="s">
        <v>51</v>
      </c>
      <c r="C88" s="52" t="s">
        <v>78</v>
      </c>
      <c r="D88" s="52"/>
      <c r="E88" s="42">
        <f t="shared" si="5"/>
        <v>57948</v>
      </c>
      <c r="F88" s="38">
        <v>58050</v>
      </c>
      <c r="G88" s="39">
        <f t="shared" si="7"/>
        <v>102</v>
      </c>
      <c r="H88" s="35" t="s">
        <v>53</v>
      </c>
      <c r="I88" s="40">
        <f t="shared" si="4"/>
        <v>102</v>
      </c>
      <c r="J88" s="2">
        <v>58039</v>
      </c>
      <c r="K88" s="3">
        <v>44.96</v>
      </c>
      <c r="M88" s="43">
        <v>40995</v>
      </c>
      <c r="N88" t="s">
        <v>56</v>
      </c>
      <c r="O88" s="4">
        <v>33705</v>
      </c>
      <c r="P88" s="2">
        <v>33748</v>
      </c>
      <c r="Q88" s="2">
        <f t="shared" si="6"/>
        <v>43</v>
      </c>
    </row>
    <row r="89" spans="1:17" ht="15" x14ac:dyDescent="0.25">
      <c r="A89" s="41">
        <v>40793</v>
      </c>
      <c r="B89" s="35" t="s">
        <v>51</v>
      </c>
      <c r="C89" s="52" t="s">
        <v>83</v>
      </c>
      <c r="D89" s="52"/>
      <c r="E89" s="42">
        <f t="shared" si="5"/>
        <v>58050</v>
      </c>
      <c r="F89" s="38">
        <v>58167</v>
      </c>
      <c r="G89" s="39">
        <f t="shared" si="7"/>
        <v>117</v>
      </c>
      <c r="H89" s="35" t="s">
        <v>53</v>
      </c>
      <c r="I89" s="40">
        <f t="shared" si="4"/>
        <v>117</v>
      </c>
      <c r="M89" s="43">
        <v>40996</v>
      </c>
      <c r="N89" t="s">
        <v>56</v>
      </c>
      <c r="O89" s="4">
        <v>33748</v>
      </c>
      <c r="P89" s="2">
        <v>33798</v>
      </c>
      <c r="Q89" s="2">
        <f t="shared" si="6"/>
        <v>50</v>
      </c>
    </row>
    <row r="90" spans="1:17" ht="15" x14ac:dyDescent="0.25">
      <c r="A90" s="41">
        <v>40794</v>
      </c>
      <c r="B90" s="35" t="s">
        <v>51</v>
      </c>
      <c r="C90" s="52" t="s">
        <v>84</v>
      </c>
      <c r="D90" s="52"/>
      <c r="E90" s="42">
        <f t="shared" si="5"/>
        <v>58167</v>
      </c>
      <c r="F90" s="38">
        <v>58271</v>
      </c>
      <c r="G90" s="39">
        <f t="shared" si="7"/>
        <v>104</v>
      </c>
      <c r="H90" s="35" t="s">
        <v>53</v>
      </c>
      <c r="I90" s="40">
        <f t="shared" si="4"/>
        <v>104</v>
      </c>
      <c r="M90" s="43">
        <v>40997</v>
      </c>
      <c r="N90" t="s">
        <v>56</v>
      </c>
      <c r="O90" s="4">
        <v>33798</v>
      </c>
      <c r="P90" s="2">
        <v>33851</v>
      </c>
      <c r="Q90" s="2">
        <f t="shared" si="6"/>
        <v>53</v>
      </c>
    </row>
    <row r="91" spans="1:17" ht="15" x14ac:dyDescent="0.25">
      <c r="A91" s="41">
        <v>40795</v>
      </c>
      <c r="B91" s="35" t="s">
        <v>51</v>
      </c>
      <c r="C91" s="52" t="s">
        <v>85</v>
      </c>
      <c r="D91" s="52"/>
      <c r="E91" s="42">
        <f t="shared" si="5"/>
        <v>58271</v>
      </c>
      <c r="F91" s="38">
        <v>58378</v>
      </c>
      <c r="G91" s="39">
        <f t="shared" si="7"/>
        <v>107</v>
      </c>
      <c r="H91" s="35" t="s">
        <v>53</v>
      </c>
      <c r="I91" s="40">
        <f t="shared" si="4"/>
        <v>107</v>
      </c>
      <c r="M91" s="43">
        <v>40998</v>
      </c>
      <c r="N91" t="s">
        <v>56</v>
      </c>
      <c r="O91" s="4">
        <v>33851</v>
      </c>
      <c r="P91" s="2">
        <v>33896</v>
      </c>
      <c r="Q91" s="2">
        <f t="shared" si="6"/>
        <v>45</v>
      </c>
    </row>
    <row r="92" spans="1:17" ht="15" x14ac:dyDescent="0.25">
      <c r="A92" s="53">
        <v>40798</v>
      </c>
      <c r="B92" s="35" t="s">
        <v>51</v>
      </c>
      <c r="C92" s="52" t="s">
        <v>78</v>
      </c>
      <c r="D92" s="52"/>
      <c r="E92" s="42">
        <f t="shared" si="5"/>
        <v>58378</v>
      </c>
      <c r="F92" s="54">
        <v>58493</v>
      </c>
      <c r="G92" s="55">
        <f t="shared" si="7"/>
        <v>115</v>
      </c>
      <c r="H92" s="35" t="s">
        <v>53</v>
      </c>
      <c r="I92" s="40">
        <f t="shared" si="4"/>
        <v>115</v>
      </c>
      <c r="J92" s="2">
        <v>58395</v>
      </c>
      <c r="K92" s="3">
        <v>50.98</v>
      </c>
      <c r="M92" s="43">
        <v>41001</v>
      </c>
      <c r="N92" t="s">
        <v>56</v>
      </c>
      <c r="O92" s="4">
        <v>34226</v>
      </c>
      <c r="P92" s="2">
        <v>34271</v>
      </c>
      <c r="Q92" s="2">
        <f t="shared" si="6"/>
        <v>45</v>
      </c>
    </row>
    <row r="93" spans="1:17" ht="15" x14ac:dyDescent="0.25">
      <c r="A93" s="41">
        <v>40799</v>
      </c>
      <c r="B93" s="35" t="s">
        <v>51</v>
      </c>
      <c r="C93" s="56" t="s">
        <v>78</v>
      </c>
      <c r="D93" s="57"/>
      <c r="E93" s="42">
        <f t="shared" si="5"/>
        <v>58493</v>
      </c>
      <c r="F93" s="38">
        <v>58593</v>
      </c>
      <c r="G93" s="39">
        <f t="shared" si="7"/>
        <v>100</v>
      </c>
      <c r="H93" s="35" t="s">
        <v>53</v>
      </c>
      <c r="I93" s="40">
        <f t="shared" si="4"/>
        <v>100</v>
      </c>
      <c r="M93" s="43">
        <v>41002</v>
      </c>
      <c r="N93" t="s">
        <v>56</v>
      </c>
      <c r="O93" s="4">
        <v>34271</v>
      </c>
      <c r="P93" s="2">
        <v>34316</v>
      </c>
      <c r="Q93" s="2">
        <f t="shared" si="6"/>
        <v>45</v>
      </c>
    </row>
    <row r="94" spans="1:17" ht="15" x14ac:dyDescent="0.25">
      <c r="A94" s="41">
        <v>40800</v>
      </c>
      <c r="B94" s="35" t="s">
        <v>51</v>
      </c>
      <c r="C94" s="58" t="s">
        <v>78</v>
      </c>
      <c r="D94" s="59"/>
      <c r="E94" s="42">
        <f t="shared" si="5"/>
        <v>58593</v>
      </c>
      <c r="F94" s="38">
        <v>58711</v>
      </c>
      <c r="G94" s="39">
        <f t="shared" si="7"/>
        <v>118</v>
      </c>
      <c r="H94" s="35" t="s">
        <v>53</v>
      </c>
      <c r="I94" s="40">
        <f t="shared" si="4"/>
        <v>118</v>
      </c>
      <c r="M94" s="43">
        <v>41003</v>
      </c>
      <c r="N94" t="s">
        <v>56</v>
      </c>
      <c r="O94" s="4">
        <v>34316</v>
      </c>
      <c r="P94" s="2">
        <v>34350</v>
      </c>
      <c r="Q94" s="2">
        <f t="shared" si="6"/>
        <v>34</v>
      </c>
    </row>
    <row r="95" spans="1:17" ht="15" x14ac:dyDescent="0.25">
      <c r="A95" s="41">
        <v>40801</v>
      </c>
      <c r="B95" s="35" t="s">
        <v>51</v>
      </c>
      <c r="C95" s="58" t="s">
        <v>78</v>
      </c>
      <c r="D95" s="59"/>
      <c r="E95" s="42">
        <f t="shared" si="5"/>
        <v>58711</v>
      </c>
      <c r="F95" s="38">
        <v>58821</v>
      </c>
      <c r="G95" s="39">
        <f t="shared" si="7"/>
        <v>110</v>
      </c>
      <c r="H95" s="35" t="s">
        <v>53</v>
      </c>
      <c r="I95" s="40">
        <f t="shared" si="4"/>
        <v>110</v>
      </c>
      <c r="M95" s="43">
        <v>41004</v>
      </c>
      <c r="N95" t="s">
        <v>56</v>
      </c>
      <c r="O95" s="4">
        <v>34380</v>
      </c>
      <c r="P95" s="2">
        <v>34431</v>
      </c>
      <c r="Q95" s="2">
        <f t="shared" si="6"/>
        <v>51</v>
      </c>
    </row>
    <row r="96" spans="1:17" ht="15" customHeight="1" x14ac:dyDescent="0.25">
      <c r="A96" s="41">
        <v>40802</v>
      </c>
      <c r="B96" s="35" t="s">
        <v>51</v>
      </c>
      <c r="C96" s="58" t="s">
        <v>86</v>
      </c>
      <c r="D96" s="59"/>
      <c r="E96" s="42">
        <f t="shared" si="5"/>
        <v>58821</v>
      </c>
      <c r="F96" s="38">
        <v>58919</v>
      </c>
      <c r="G96" s="39">
        <f t="shared" si="7"/>
        <v>98</v>
      </c>
      <c r="H96" s="35" t="s">
        <v>53</v>
      </c>
      <c r="I96" s="40">
        <f t="shared" si="4"/>
        <v>98</v>
      </c>
      <c r="J96" s="2">
        <v>58824</v>
      </c>
      <c r="K96" s="3">
        <v>60.77</v>
      </c>
      <c r="M96" s="43">
        <v>41009</v>
      </c>
      <c r="N96" t="s">
        <v>56</v>
      </c>
      <c r="O96" s="4">
        <v>34442</v>
      </c>
      <c r="P96" s="2">
        <v>34475</v>
      </c>
      <c r="Q96" s="2">
        <f t="shared" si="6"/>
        <v>33</v>
      </c>
    </row>
    <row r="97" spans="1:18" ht="15" customHeight="1" x14ac:dyDescent="0.25">
      <c r="A97" s="41">
        <v>40804</v>
      </c>
      <c r="B97" s="35" t="s">
        <v>62</v>
      </c>
      <c r="C97" s="56" t="s">
        <v>15</v>
      </c>
      <c r="D97" s="57"/>
      <c r="E97" s="42">
        <v>24390</v>
      </c>
      <c r="F97" s="38">
        <v>24720</v>
      </c>
      <c r="G97" s="39">
        <f t="shared" si="7"/>
        <v>330</v>
      </c>
      <c r="H97" s="35" t="s">
        <v>53</v>
      </c>
      <c r="I97" s="40">
        <f t="shared" si="4"/>
        <v>330</v>
      </c>
      <c r="M97" s="43">
        <v>41010</v>
      </c>
      <c r="N97" t="s">
        <v>56</v>
      </c>
      <c r="O97" s="4">
        <v>34525</v>
      </c>
      <c r="P97" s="2">
        <v>34559</v>
      </c>
      <c r="Q97" s="2">
        <f t="shared" si="6"/>
        <v>34</v>
      </c>
    </row>
    <row r="98" spans="1:18" ht="15" customHeight="1" x14ac:dyDescent="0.25">
      <c r="A98" s="41">
        <v>40805</v>
      </c>
      <c r="B98" s="35" t="s">
        <v>62</v>
      </c>
      <c r="C98" s="56" t="s">
        <v>21</v>
      </c>
      <c r="D98" s="57"/>
      <c r="E98" s="42">
        <v>24720</v>
      </c>
      <c r="F98" s="38">
        <v>24734</v>
      </c>
      <c r="G98" s="39">
        <f t="shared" si="7"/>
        <v>14</v>
      </c>
      <c r="H98" s="35" t="s">
        <v>53</v>
      </c>
      <c r="I98" s="40">
        <f t="shared" si="4"/>
        <v>14</v>
      </c>
      <c r="M98" s="43">
        <v>41012</v>
      </c>
      <c r="N98" t="s">
        <v>56</v>
      </c>
      <c r="O98" s="4">
        <v>34564</v>
      </c>
      <c r="P98" s="2">
        <v>34588</v>
      </c>
      <c r="Q98" s="2">
        <f t="shared" si="6"/>
        <v>24</v>
      </c>
    </row>
    <row r="99" spans="1:18" ht="15" x14ac:dyDescent="0.25">
      <c r="A99" s="41">
        <v>40805</v>
      </c>
      <c r="B99" s="35" t="s">
        <v>87</v>
      </c>
      <c r="C99" s="56" t="s">
        <v>78</v>
      </c>
      <c r="D99" s="57"/>
      <c r="E99" s="42">
        <v>21083</v>
      </c>
      <c r="F99" s="38">
        <v>21178</v>
      </c>
      <c r="G99" s="39">
        <f t="shared" si="7"/>
        <v>95</v>
      </c>
      <c r="H99" s="35" t="s">
        <v>53</v>
      </c>
      <c r="I99" s="40">
        <f t="shared" si="4"/>
        <v>95</v>
      </c>
      <c r="M99" s="43">
        <v>41015</v>
      </c>
      <c r="N99" t="s">
        <v>56</v>
      </c>
      <c r="O99" s="4">
        <v>34610</v>
      </c>
      <c r="P99" s="2">
        <v>34633</v>
      </c>
      <c r="Q99" s="2">
        <f t="shared" si="6"/>
        <v>23</v>
      </c>
    </row>
    <row r="100" spans="1:18" ht="15" x14ac:dyDescent="0.25">
      <c r="A100" s="53">
        <v>40806</v>
      </c>
      <c r="B100" s="35" t="s">
        <v>87</v>
      </c>
      <c r="C100" s="52" t="s">
        <v>88</v>
      </c>
      <c r="D100" s="52"/>
      <c r="E100" s="42">
        <f t="shared" si="5"/>
        <v>21178</v>
      </c>
      <c r="F100" s="54">
        <v>21235</v>
      </c>
      <c r="G100" s="55">
        <f t="shared" si="7"/>
        <v>57</v>
      </c>
      <c r="H100" s="35" t="s">
        <v>53</v>
      </c>
      <c r="I100" s="40">
        <f t="shared" si="4"/>
        <v>57</v>
      </c>
      <c r="M100" s="43">
        <v>41017</v>
      </c>
      <c r="N100" t="s">
        <v>56</v>
      </c>
      <c r="O100" s="4">
        <v>34667</v>
      </c>
      <c r="P100" s="2">
        <v>34691</v>
      </c>
      <c r="Q100" s="2">
        <f t="shared" si="6"/>
        <v>24</v>
      </c>
    </row>
    <row r="101" spans="1:18" ht="15" x14ac:dyDescent="0.25">
      <c r="A101" s="53">
        <v>40807</v>
      </c>
      <c r="B101" s="35" t="s">
        <v>87</v>
      </c>
      <c r="C101" s="52" t="s">
        <v>89</v>
      </c>
      <c r="D101" s="52"/>
      <c r="E101" s="42">
        <f t="shared" si="5"/>
        <v>21235</v>
      </c>
      <c r="F101" s="54">
        <v>21292</v>
      </c>
      <c r="G101" s="55">
        <f t="shared" si="7"/>
        <v>57</v>
      </c>
      <c r="H101" s="35" t="s">
        <v>53</v>
      </c>
      <c r="I101" s="40">
        <f t="shared" si="4"/>
        <v>57</v>
      </c>
      <c r="M101" s="43">
        <v>41018</v>
      </c>
      <c r="N101" t="s">
        <v>56</v>
      </c>
      <c r="O101" s="4">
        <v>34691</v>
      </c>
      <c r="P101" s="2">
        <v>34710</v>
      </c>
      <c r="Q101" s="2">
        <f t="shared" si="6"/>
        <v>19</v>
      </c>
    </row>
    <row r="102" spans="1:18" ht="15" x14ac:dyDescent="0.25">
      <c r="A102" s="41">
        <v>40808</v>
      </c>
      <c r="B102" s="35" t="s">
        <v>87</v>
      </c>
      <c r="C102" s="52" t="s">
        <v>85</v>
      </c>
      <c r="D102" s="52"/>
      <c r="E102" s="42">
        <f t="shared" si="5"/>
        <v>21292</v>
      </c>
      <c r="F102" s="38">
        <v>21396</v>
      </c>
      <c r="G102" s="39">
        <f t="shared" si="7"/>
        <v>104</v>
      </c>
      <c r="H102" s="35" t="s">
        <v>53</v>
      </c>
      <c r="I102" s="40">
        <f t="shared" si="4"/>
        <v>104</v>
      </c>
      <c r="M102" s="43">
        <v>41022</v>
      </c>
      <c r="N102" t="s">
        <v>56</v>
      </c>
      <c r="O102" s="4">
        <v>34759</v>
      </c>
      <c r="P102" s="2">
        <v>34812</v>
      </c>
      <c r="Q102" s="2">
        <f t="shared" si="6"/>
        <v>53</v>
      </c>
    </row>
    <row r="103" spans="1:18" ht="15" x14ac:dyDescent="0.25">
      <c r="A103" s="53">
        <v>40809</v>
      </c>
      <c r="B103" s="35" t="s">
        <v>87</v>
      </c>
      <c r="C103" s="52" t="s">
        <v>78</v>
      </c>
      <c r="D103" s="52"/>
      <c r="E103" s="42">
        <f>F102</f>
        <v>21396</v>
      </c>
      <c r="F103" s="54">
        <v>21491</v>
      </c>
      <c r="G103" s="55">
        <f t="shared" si="7"/>
        <v>95</v>
      </c>
      <c r="H103" s="35" t="s">
        <v>53</v>
      </c>
      <c r="I103" s="40">
        <f t="shared" si="4"/>
        <v>95</v>
      </c>
      <c r="J103" s="2">
        <v>21445</v>
      </c>
      <c r="K103" s="3">
        <v>49.01</v>
      </c>
      <c r="M103" s="43">
        <v>41025</v>
      </c>
      <c r="N103" t="s">
        <v>56</v>
      </c>
      <c r="O103" s="4">
        <v>34819</v>
      </c>
      <c r="P103" s="2">
        <v>34872</v>
      </c>
      <c r="Q103" s="2">
        <f t="shared" si="6"/>
        <v>53</v>
      </c>
    </row>
    <row r="104" spans="1:18" ht="14.45" customHeight="1" x14ac:dyDescent="0.25">
      <c r="A104" s="53">
        <v>40809</v>
      </c>
      <c r="B104" s="35" t="s">
        <v>62</v>
      </c>
      <c r="C104" s="58" t="s">
        <v>23</v>
      </c>
      <c r="D104" s="59"/>
      <c r="E104" s="42">
        <v>24895</v>
      </c>
      <c r="F104" s="54">
        <v>24907</v>
      </c>
      <c r="G104" s="55">
        <f t="shared" si="7"/>
        <v>12</v>
      </c>
      <c r="H104" s="35" t="s">
        <v>53</v>
      </c>
      <c r="I104" s="40">
        <f t="shared" si="4"/>
        <v>12</v>
      </c>
      <c r="M104" s="43">
        <v>41026</v>
      </c>
      <c r="N104" t="s">
        <v>56</v>
      </c>
      <c r="O104" s="4">
        <v>34882</v>
      </c>
      <c r="P104" s="2">
        <v>34926</v>
      </c>
      <c r="Q104" s="2">
        <f t="shared" si="6"/>
        <v>44</v>
      </c>
    </row>
    <row r="105" spans="1:18" ht="14.45" customHeight="1" x14ac:dyDescent="0.25">
      <c r="A105" s="53">
        <v>40811</v>
      </c>
      <c r="B105" s="35" t="s">
        <v>62</v>
      </c>
      <c r="C105" s="56" t="s">
        <v>28</v>
      </c>
      <c r="D105" s="57"/>
      <c r="E105" s="42">
        <v>24960</v>
      </c>
      <c r="F105" s="54">
        <v>25319</v>
      </c>
      <c r="G105" s="55">
        <f t="shared" si="7"/>
        <v>359</v>
      </c>
      <c r="H105" s="35" t="s">
        <v>53</v>
      </c>
      <c r="I105" s="40">
        <f t="shared" si="4"/>
        <v>359</v>
      </c>
      <c r="M105" s="60">
        <v>41029</v>
      </c>
      <c r="N105" t="s">
        <v>56</v>
      </c>
      <c r="O105" s="61">
        <v>34991</v>
      </c>
      <c r="P105" s="62">
        <v>35014</v>
      </c>
      <c r="Q105" s="2">
        <f t="shared" si="6"/>
        <v>23</v>
      </c>
      <c r="R105" s="62"/>
    </row>
    <row r="106" spans="1:18" ht="14.45" customHeight="1" x14ac:dyDescent="0.25">
      <c r="A106" s="53">
        <v>40812</v>
      </c>
      <c r="B106" s="35" t="s">
        <v>62</v>
      </c>
      <c r="C106" s="58" t="s">
        <v>30</v>
      </c>
      <c r="D106" s="59"/>
      <c r="E106" s="42">
        <v>25319</v>
      </c>
      <c r="F106" s="54">
        <v>25420</v>
      </c>
      <c r="G106" s="55">
        <f t="shared" si="7"/>
        <v>101</v>
      </c>
      <c r="H106" s="35" t="s">
        <v>53</v>
      </c>
      <c r="I106" s="40">
        <f t="shared" si="4"/>
        <v>101</v>
      </c>
      <c r="M106" s="60">
        <v>41030</v>
      </c>
      <c r="N106" t="s">
        <v>56</v>
      </c>
      <c r="O106" s="61">
        <v>35020</v>
      </c>
      <c r="P106" s="62">
        <v>35066</v>
      </c>
      <c r="Q106" s="2">
        <f t="shared" si="6"/>
        <v>46</v>
      </c>
      <c r="R106" s="62"/>
    </row>
    <row r="107" spans="1:18" ht="14.45" customHeight="1" x14ac:dyDescent="0.25">
      <c r="A107" s="53">
        <v>40813</v>
      </c>
      <c r="B107" s="35" t="s">
        <v>62</v>
      </c>
      <c r="C107" s="56" t="s">
        <v>21</v>
      </c>
      <c r="D107" s="57"/>
      <c r="E107" s="42">
        <v>25420</v>
      </c>
      <c r="F107" s="54">
        <v>25435</v>
      </c>
      <c r="G107" s="55">
        <f t="shared" si="7"/>
        <v>15</v>
      </c>
      <c r="H107" s="35" t="s">
        <v>53</v>
      </c>
      <c r="I107" s="40">
        <f t="shared" si="4"/>
        <v>15</v>
      </c>
      <c r="M107" s="60">
        <v>41031</v>
      </c>
      <c r="N107" t="s">
        <v>56</v>
      </c>
      <c r="O107" s="61">
        <v>35066</v>
      </c>
      <c r="P107" s="62">
        <v>35119</v>
      </c>
      <c r="Q107" s="2">
        <f t="shared" si="6"/>
        <v>53</v>
      </c>
      <c r="R107" s="62"/>
    </row>
    <row r="108" spans="1:18" ht="14.45" customHeight="1" x14ac:dyDescent="0.25">
      <c r="A108" s="53">
        <v>40813</v>
      </c>
      <c r="B108" s="35" t="s">
        <v>62</v>
      </c>
      <c r="C108" s="56" t="s">
        <v>33</v>
      </c>
      <c r="D108" s="57"/>
      <c r="E108" s="42">
        <v>25434</v>
      </c>
      <c r="F108" s="54">
        <v>25446</v>
      </c>
      <c r="G108" s="55">
        <f t="shared" si="7"/>
        <v>12</v>
      </c>
      <c r="H108" s="35" t="s">
        <v>53</v>
      </c>
      <c r="I108" s="40">
        <f t="shared" si="4"/>
        <v>12</v>
      </c>
      <c r="M108" s="60">
        <v>41032</v>
      </c>
      <c r="N108" t="s">
        <v>56</v>
      </c>
      <c r="O108" s="61">
        <v>35119</v>
      </c>
      <c r="P108" s="62">
        <v>35180</v>
      </c>
      <c r="Q108" s="2">
        <f t="shared" si="6"/>
        <v>61</v>
      </c>
      <c r="R108" s="62"/>
    </row>
    <row r="109" spans="1:18" ht="15" x14ac:dyDescent="0.25">
      <c r="A109" s="41">
        <v>40815</v>
      </c>
      <c r="B109" s="35" t="s">
        <v>62</v>
      </c>
      <c r="C109" s="58" t="s">
        <v>78</v>
      </c>
      <c r="D109" s="59"/>
      <c r="E109" s="42">
        <v>25469</v>
      </c>
      <c r="F109" s="38">
        <v>25570</v>
      </c>
      <c r="G109" s="39">
        <f t="shared" si="7"/>
        <v>101</v>
      </c>
      <c r="H109" s="35" t="s">
        <v>53</v>
      </c>
      <c r="I109" s="40">
        <f t="shared" si="4"/>
        <v>101</v>
      </c>
      <c r="M109" s="43">
        <v>41033</v>
      </c>
      <c r="N109" t="s">
        <v>56</v>
      </c>
      <c r="O109" s="4">
        <v>35193</v>
      </c>
      <c r="P109" s="2">
        <v>35247</v>
      </c>
      <c r="Q109" s="2">
        <f t="shared" si="6"/>
        <v>54</v>
      </c>
    </row>
    <row r="110" spans="1:18" ht="15" x14ac:dyDescent="0.25">
      <c r="A110" s="41">
        <v>40816</v>
      </c>
      <c r="B110" s="35" t="s">
        <v>62</v>
      </c>
      <c r="C110" s="58" t="s">
        <v>78</v>
      </c>
      <c r="D110" s="59"/>
      <c r="E110" s="42">
        <f t="shared" si="5"/>
        <v>25570</v>
      </c>
      <c r="F110" s="38">
        <v>25672</v>
      </c>
      <c r="G110" s="39">
        <f t="shared" si="7"/>
        <v>102</v>
      </c>
      <c r="H110" s="35" t="s">
        <v>53</v>
      </c>
      <c r="I110" s="40">
        <f t="shared" si="4"/>
        <v>102</v>
      </c>
      <c r="M110" s="63">
        <v>41036</v>
      </c>
      <c r="N110" t="s">
        <v>56</v>
      </c>
      <c r="O110">
        <v>35263</v>
      </c>
      <c r="P110">
        <v>35316</v>
      </c>
      <c r="Q110">
        <f t="shared" si="6"/>
        <v>53</v>
      </c>
    </row>
    <row r="111" spans="1:18" ht="15" customHeight="1" x14ac:dyDescent="0.25">
      <c r="A111" s="41">
        <v>40816</v>
      </c>
      <c r="B111" s="35" t="s">
        <v>62</v>
      </c>
      <c r="C111" s="58" t="s">
        <v>90</v>
      </c>
      <c r="D111" s="59"/>
      <c r="E111" s="42">
        <f>F110</f>
        <v>25672</v>
      </c>
      <c r="F111" s="38">
        <v>25695</v>
      </c>
      <c r="G111" s="39">
        <f t="shared" si="7"/>
        <v>23</v>
      </c>
      <c r="H111" s="35" t="s">
        <v>53</v>
      </c>
      <c r="I111" s="40">
        <f t="shared" si="4"/>
        <v>23</v>
      </c>
      <c r="J111" s="2">
        <v>25661</v>
      </c>
      <c r="K111" s="3">
        <v>67.63</v>
      </c>
      <c r="L111" s="64"/>
      <c r="M111" s="63">
        <v>41037</v>
      </c>
      <c r="N111" t="s">
        <v>56</v>
      </c>
      <c r="O111">
        <v>35316</v>
      </c>
      <c r="P111">
        <v>35361</v>
      </c>
      <c r="Q111">
        <f t="shared" si="6"/>
        <v>45</v>
      </c>
    </row>
    <row r="112" spans="1:18" ht="15" customHeight="1" x14ac:dyDescent="0.25">
      <c r="A112" s="65">
        <v>40824</v>
      </c>
      <c r="B112" s="66" t="s">
        <v>62</v>
      </c>
      <c r="C112" s="67" t="s">
        <v>91</v>
      </c>
      <c r="D112" s="67"/>
      <c r="E112" s="68">
        <v>25823</v>
      </c>
      <c r="F112" s="69">
        <v>25924</v>
      </c>
      <c r="G112" s="39">
        <f t="shared" si="7"/>
        <v>101</v>
      </c>
      <c r="H112" s="35" t="s">
        <v>53</v>
      </c>
      <c r="I112" s="40">
        <f t="shared" si="4"/>
        <v>101</v>
      </c>
      <c r="L112" s="64"/>
      <c r="M112" s="63">
        <v>41039</v>
      </c>
      <c r="N112" t="s">
        <v>56</v>
      </c>
      <c r="O112">
        <v>35417</v>
      </c>
      <c r="P112">
        <v>35454</v>
      </c>
      <c r="Q112">
        <f t="shared" si="6"/>
        <v>37</v>
      </c>
    </row>
    <row r="113" spans="1:17" ht="15" customHeight="1" x14ac:dyDescent="0.25">
      <c r="A113" s="65">
        <v>40825</v>
      </c>
      <c r="B113" s="66"/>
      <c r="C113" s="67" t="s">
        <v>92</v>
      </c>
      <c r="D113" s="67"/>
      <c r="E113" s="68">
        <v>25924</v>
      </c>
      <c r="F113" s="69">
        <v>26150</v>
      </c>
      <c r="G113" s="39">
        <f t="shared" si="7"/>
        <v>226</v>
      </c>
      <c r="H113" s="35" t="s">
        <v>53</v>
      </c>
      <c r="I113" s="40">
        <f t="shared" si="4"/>
        <v>226</v>
      </c>
      <c r="L113" s="64"/>
      <c r="M113" s="63">
        <v>41043</v>
      </c>
      <c r="N113" t="s">
        <v>56</v>
      </c>
      <c r="O113">
        <v>35548</v>
      </c>
      <c r="P113">
        <v>35601</v>
      </c>
      <c r="Q113">
        <f t="shared" si="6"/>
        <v>53</v>
      </c>
    </row>
    <row r="114" spans="1:17" ht="15" customHeight="1" x14ac:dyDescent="0.25">
      <c r="A114" s="65">
        <v>40828</v>
      </c>
      <c r="B114" s="66" t="s">
        <v>93</v>
      </c>
      <c r="C114" s="67" t="s">
        <v>94</v>
      </c>
      <c r="D114" s="67"/>
      <c r="E114" s="68">
        <v>58927</v>
      </c>
      <c r="F114" s="69">
        <v>59039</v>
      </c>
      <c r="G114" s="70">
        <f t="shared" si="7"/>
        <v>112</v>
      </c>
      <c r="H114" s="35" t="s">
        <v>53</v>
      </c>
      <c r="I114" s="40">
        <f t="shared" si="4"/>
        <v>112</v>
      </c>
      <c r="J114" s="2">
        <v>59028</v>
      </c>
      <c r="K114" s="3">
        <v>42.1</v>
      </c>
      <c r="L114" s="64"/>
      <c r="M114" s="63">
        <v>41044</v>
      </c>
      <c r="N114" t="s">
        <v>56</v>
      </c>
      <c r="O114">
        <v>35601</v>
      </c>
      <c r="P114">
        <v>35640</v>
      </c>
      <c r="Q114">
        <f t="shared" si="6"/>
        <v>39</v>
      </c>
    </row>
    <row r="115" spans="1:17" ht="15" customHeight="1" x14ac:dyDescent="0.25">
      <c r="A115" s="65">
        <v>40829</v>
      </c>
      <c r="B115" s="66" t="s">
        <v>62</v>
      </c>
      <c r="C115" s="67" t="s">
        <v>95</v>
      </c>
      <c r="D115" s="67"/>
      <c r="E115" s="68">
        <v>26150</v>
      </c>
      <c r="F115" s="69">
        <v>26277</v>
      </c>
      <c r="G115" s="70">
        <f t="shared" si="7"/>
        <v>127</v>
      </c>
      <c r="H115" s="35" t="s">
        <v>53</v>
      </c>
      <c r="I115" s="40">
        <f t="shared" si="4"/>
        <v>127</v>
      </c>
      <c r="J115" s="2">
        <v>26157</v>
      </c>
      <c r="K115" s="3">
        <v>54.44</v>
      </c>
      <c r="L115" s="64"/>
      <c r="M115" s="63">
        <v>41045</v>
      </c>
      <c r="N115" t="s">
        <v>56</v>
      </c>
      <c r="O115">
        <v>35646</v>
      </c>
      <c r="P115">
        <v>35698</v>
      </c>
      <c r="Q115">
        <f t="shared" si="6"/>
        <v>52</v>
      </c>
    </row>
    <row r="116" spans="1:17" ht="15" customHeight="1" x14ac:dyDescent="0.25">
      <c r="A116" s="65">
        <v>40830</v>
      </c>
      <c r="B116" s="66" t="s">
        <v>62</v>
      </c>
      <c r="C116" s="71" t="s">
        <v>96</v>
      </c>
      <c r="D116" s="71"/>
      <c r="E116" s="68">
        <v>26277</v>
      </c>
      <c r="F116" s="69">
        <v>26417</v>
      </c>
      <c r="G116" s="70">
        <f t="shared" si="7"/>
        <v>140</v>
      </c>
      <c r="H116" s="35" t="s">
        <v>53</v>
      </c>
      <c r="I116" s="40">
        <f t="shared" si="4"/>
        <v>140</v>
      </c>
      <c r="L116" s="64"/>
      <c r="M116" s="63">
        <v>41047</v>
      </c>
      <c r="N116" t="s">
        <v>56</v>
      </c>
      <c r="O116">
        <v>35768</v>
      </c>
      <c r="P116">
        <v>35818</v>
      </c>
      <c r="Q116">
        <f t="shared" si="6"/>
        <v>50</v>
      </c>
    </row>
    <row r="117" spans="1:17" ht="15" customHeight="1" x14ac:dyDescent="0.25">
      <c r="A117" s="65">
        <v>40832</v>
      </c>
      <c r="B117" s="66" t="s">
        <v>62</v>
      </c>
      <c r="C117" s="67" t="s">
        <v>97</v>
      </c>
      <c r="D117" s="67"/>
      <c r="E117" s="68">
        <v>26417</v>
      </c>
      <c r="F117" s="69">
        <v>26497</v>
      </c>
      <c r="G117" s="70">
        <f t="shared" si="7"/>
        <v>80</v>
      </c>
      <c r="H117" s="35" t="s">
        <v>53</v>
      </c>
      <c r="I117" s="40">
        <f t="shared" si="4"/>
        <v>80</v>
      </c>
      <c r="J117" s="2">
        <v>26467</v>
      </c>
      <c r="K117" s="3">
        <v>63.61</v>
      </c>
      <c r="L117" s="64"/>
      <c r="M117" s="63">
        <v>41050</v>
      </c>
      <c r="N117" t="s">
        <v>56</v>
      </c>
      <c r="O117">
        <v>35826</v>
      </c>
      <c r="P117">
        <v>35874</v>
      </c>
      <c r="Q117">
        <f t="shared" si="6"/>
        <v>48</v>
      </c>
    </row>
    <row r="118" spans="1:17" ht="15" customHeight="1" x14ac:dyDescent="0.25">
      <c r="A118" s="65">
        <v>40833</v>
      </c>
      <c r="B118" s="66" t="s">
        <v>62</v>
      </c>
      <c r="C118" s="67" t="s">
        <v>95</v>
      </c>
      <c r="D118" s="67"/>
      <c r="E118" s="68">
        <v>26497</v>
      </c>
      <c r="F118" s="69">
        <v>26606</v>
      </c>
      <c r="G118" s="70">
        <f t="shared" si="7"/>
        <v>109</v>
      </c>
      <c r="H118" s="35" t="s">
        <v>53</v>
      </c>
      <c r="I118" s="40">
        <f t="shared" si="4"/>
        <v>109</v>
      </c>
      <c r="L118" s="64"/>
      <c r="M118" s="63">
        <v>41051</v>
      </c>
      <c r="N118" t="s">
        <v>56</v>
      </c>
      <c r="O118">
        <v>35874</v>
      </c>
      <c r="P118">
        <v>35909</v>
      </c>
      <c r="Q118">
        <f t="shared" si="6"/>
        <v>35</v>
      </c>
    </row>
    <row r="119" spans="1:17" ht="15" customHeight="1" x14ac:dyDescent="0.25">
      <c r="A119" s="65">
        <v>40834</v>
      </c>
      <c r="B119" s="66" t="s">
        <v>62</v>
      </c>
      <c r="C119" s="67" t="s">
        <v>95</v>
      </c>
      <c r="D119" s="67"/>
      <c r="E119" s="68">
        <v>26606</v>
      </c>
      <c r="F119" s="69">
        <v>26721</v>
      </c>
      <c r="G119" s="70">
        <f t="shared" si="7"/>
        <v>115</v>
      </c>
      <c r="H119" s="35" t="s">
        <v>53</v>
      </c>
      <c r="I119" s="40">
        <f t="shared" si="4"/>
        <v>115</v>
      </c>
      <c r="J119" s="2">
        <v>26710</v>
      </c>
      <c r="K119" s="3">
        <v>51.6</v>
      </c>
      <c r="L119" s="64"/>
      <c r="M119" s="63">
        <v>41052</v>
      </c>
      <c r="N119" t="s">
        <v>56</v>
      </c>
      <c r="O119">
        <v>35915</v>
      </c>
      <c r="P119">
        <v>35958</v>
      </c>
      <c r="Q119">
        <f t="shared" si="6"/>
        <v>43</v>
      </c>
    </row>
    <row r="120" spans="1:17" ht="15" customHeight="1" x14ac:dyDescent="0.25">
      <c r="A120" s="65">
        <v>40835</v>
      </c>
      <c r="B120" s="66" t="s">
        <v>62</v>
      </c>
      <c r="C120" s="67" t="s">
        <v>95</v>
      </c>
      <c r="D120" s="67"/>
      <c r="E120" s="68">
        <v>26721</v>
      </c>
      <c r="F120" s="69">
        <v>26829</v>
      </c>
      <c r="G120" s="70">
        <f t="shared" si="7"/>
        <v>108</v>
      </c>
      <c r="H120" s="35" t="s">
        <v>53</v>
      </c>
      <c r="I120" s="40">
        <f t="shared" si="4"/>
        <v>108</v>
      </c>
      <c r="L120" s="64"/>
      <c r="M120" s="63">
        <v>41053</v>
      </c>
      <c r="N120" t="s">
        <v>56</v>
      </c>
      <c r="O120">
        <v>35915</v>
      </c>
      <c r="P120">
        <v>35998</v>
      </c>
      <c r="Q120">
        <f t="shared" si="6"/>
        <v>83</v>
      </c>
    </row>
    <row r="121" spans="1:17" ht="15" customHeight="1" x14ac:dyDescent="0.25">
      <c r="A121" s="65">
        <v>40836</v>
      </c>
      <c r="B121" s="66" t="s">
        <v>62</v>
      </c>
      <c r="C121" s="67" t="s">
        <v>95</v>
      </c>
      <c r="D121" s="67"/>
      <c r="E121" s="68">
        <v>26829</v>
      </c>
      <c r="F121" s="69">
        <v>26934</v>
      </c>
      <c r="G121" s="70">
        <f t="shared" si="7"/>
        <v>105</v>
      </c>
      <c r="H121" s="35" t="s">
        <v>53</v>
      </c>
      <c r="I121" s="40">
        <f t="shared" si="4"/>
        <v>105</v>
      </c>
      <c r="L121" s="64"/>
      <c r="M121" s="63">
        <v>41054</v>
      </c>
      <c r="N121" t="s">
        <v>56</v>
      </c>
      <c r="O121">
        <v>36039</v>
      </c>
      <c r="P121">
        <v>36087</v>
      </c>
      <c r="Q121">
        <f t="shared" si="6"/>
        <v>48</v>
      </c>
    </row>
    <row r="122" spans="1:17" ht="15" customHeight="1" x14ac:dyDescent="0.25">
      <c r="A122" s="65">
        <v>40837</v>
      </c>
      <c r="B122" s="66" t="s">
        <v>62</v>
      </c>
      <c r="C122" s="67" t="s">
        <v>95</v>
      </c>
      <c r="D122" s="67"/>
      <c r="E122" s="68">
        <v>26934</v>
      </c>
      <c r="F122" s="69">
        <v>27044</v>
      </c>
      <c r="G122" s="70">
        <f t="shared" si="7"/>
        <v>110</v>
      </c>
      <c r="H122" s="35" t="s">
        <v>53</v>
      </c>
      <c r="I122" s="40">
        <f t="shared" si="4"/>
        <v>110</v>
      </c>
      <c r="J122" s="2">
        <v>27062</v>
      </c>
      <c r="K122" s="3">
        <v>72.34</v>
      </c>
      <c r="L122" s="64"/>
      <c r="M122" s="63">
        <v>41057</v>
      </c>
      <c r="N122" t="s">
        <v>56</v>
      </c>
      <c r="O122">
        <v>36146</v>
      </c>
      <c r="P122">
        <v>36194</v>
      </c>
      <c r="Q122">
        <f t="shared" si="6"/>
        <v>48</v>
      </c>
    </row>
    <row r="123" spans="1:17" ht="15" customHeight="1" x14ac:dyDescent="0.25">
      <c r="A123" s="65">
        <v>40839</v>
      </c>
      <c r="B123" s="66" t="s">
        <v>62</v>
      </c>
      <c r="C123" s="67" t="s">
        <v>70</v>
      </c>
      <c r="D123" s="67"/>
      <c r="E123" s="68">
        <v>27044</v>
      </c>
      <c r="F123" s="69">
        <v>27235</v>
      </c>
      <c r="G123" s="70">
        <f t="shared" si="7"/>
        <v>191</v>
      </c>
      <c r="H123" s="35" t="s">
        <v>53</v>
      </c>
      <c r="I123" s="40">
        <f t="shared" si="4"/>
        <v>191</v>
      </c>
      <c r="J123" s="2">
        <v>27224</v>
      </c>
      <c r="K123" s="3">
        <v>37.880000000000003</v>
      </c>
      <c r="L123" s="64"/>
      <c r="M123" s="63">
        <v>41058</v>
      </c>
      <c r="N123" t="s">
        <v>56</v>
      </c>
      <c r="O123">
        <v>36194</v>
      </c>
      <c r="P123">
        <v>36239</v>
      </c>
      <c r="Q123">
        <f t="shared" si="6"/>
        <v>45</v>
      </c>
    </row>
    <row r="124" spans="1:17" ht="15" customHeight="1" x14ac:dyDescent="0.25">
      <c r="A124" s="65">
        <v>40840</v>
      </c>
      <c r="B124" s="66" t="s">
        <v>62</v>
      </c>
      <c r="C124" s="67" t="s">
        <v>98</v>
      </c>
      <c r="D124" s="67"/>
      <c r="E124" s="68">
        <v>27235</v>
      </c>
      <c r="F124" s="69">
        <v>27340</v>
      </c>
      <c r="G124" s="70">
        <f t="shared" si="7"/>
        <v>105</v>
      </c>
      <c r="H124" s="35" t="s">
        <v>53</v>
      </c>
      <c r="I124" s="40">
        <f t="shared" si="4"/>
        <v>105</v>
      </c>
      <c r="L124" s="64"/>
      <c r="M124" s="63">
        <v>41059</v>
      </c>
      <c r="N124" t="s">
        <v>56</v>
      </c>
      <c r="O124">
        <v>36239</v>
      </c>
      <c r="P124">
        <v>36292</v>
      </c>
      <c r="Q124">
        <f t="shared" si="6"/>
        <v>53</v>
      </c>
    </row>
    <row r="125" spans="1:17" ht="15" customHeight="1" x14ac:dyDescent="0.25">
      <c r="A125" s="65">
        <v>40841</v>
      </c>
      <c r="B125" s="66" t="s">
        <v>62</v>
      </c>
      <c r="C125" s="67" t="s">
        <v>95</v>
      </c>
      <c r="D125" s="67"/>
      <c r="E125" s="68">
        <v>27340</v>
      </c>
      <c r="F125" s="69">
        <v>27447</v>
      </c>
      <c r="G125" s="70">
        <f t="shared" si="7"/>
        <v>107</v>
      </c>
      <c r="H125" s="35" t="s">
        <v>53</v>
      </c>
      <c r="I125" s="40">
        <f t="shared" si="4"/>
        <v>107</v>
      </c>
      <c r="L125" s="64"/>
      <c r="M125" s="63">
        <v>41061</v>
      </c>
      <c r="N125" t="s">
        <v>56</v>
      </c>
      <c r="O125">
        <v>36339</v>
      </c>
      <c r="P125">
        <v>36387</v>
      </c>
      <c r="Q125">
        <f t="shared" si="6"/>
        <v>48</v>
      </c>
    </row>
    <row r="126" spans="1:17" ht="15" customHeight="1" x14ac:dyDescent="0.25">
      <c r="A126" s="65">
        <v>40842</v>
      </c>
      <c r="B126" s="66" t="s">
        <v>62</v>
      </c>
      <c r="C126" s="67" t="s">
        <v>95</v>
      </c>
      <c r="D126" s="67"/>
      <c r="E126" s="68">
        <v>27447</v>
      </c>
      <c r="F126" s="69">
        <v>27553</v>
      </c>
      <c r="G126" s="70">
        <f t="shared" si="7"/>
        <v>106</v>
      </c>
      <c r="H126" s="35" t="s">
        <v>53</v>
      </c>
      <c r="I126" s="40">
        <f t="shared" si="4"/>
        <v>106</v>
      </c>
      <c r="L126" s="64"/>
      <c r="M126" s="63">
        <v>41064</v>
      </c>
      <c r="N126" t="s">
        <v>56</v>
      </c>
      <c r="O126">
        <v>36418</v>
      </c>
      <c r="P126">
        <v>36472</v>
      </c>
      <c r="Q126">
        <f t="shared" si="6"/>
        <v>54</v>
      </c>
    </row>
    <row r="127" spans="1:17" ht="15" customHeight="1" x14ac:dyDescent="0.25">
      <c r="A127" s="65">
        <v>40843</v>
      </c>
      <c r="B127" s="66" t="s">
        <v>62</v>
      </c>
      <c r="C127" s="67" t="s">
        <v>95</v>
      </c>
      <c r="D127" s="67"/>
      <c r="E127" s="68">
        <v>27553</v>
      </c>
      <c r="F127" s="69">
        <v>27658</v>
      </c>
      <c r="G127" s="70">
        <f t="shared" si="7"/>
        <v>105</v>
      </c>
      <c r="H127" s="35" t="s">
        <v>53</v>
      </c>
      <c r="I127" s="40">
        <f t="shared" si="4"/>
        <v>105</v>
      </c>
      <c r="J127" s="2">
        <v>27555</v>
      </c>
      <c r="K127" s="3">
        <v>73.47</v>
      </c>
      <c r="L127" s="64"/>
      <c r="M127" s="63">
        <v>41065</v>
      </c>
      <c r="N127" t="s">
        <v>56</v>
      </c>
      <c r="O127">
        <v>36472</v>
      </c>
      <c r="P127">
        <v>36516</v>
      </c>
      <c r="Q127">
        <f t="shared" si="6"/>
        <v>44</v>
      </c>
    </row>
    <row r="128" spans="1:17" ht="28.9" customHeight="1" x14ac:dyDescent="0.25">
      <c r="A128" s="65" t="s">
        <v>99</v>
      </c>
      <c r="B128" s="66" t="s">
        <v>62</v>
      </c>
      <c r="C128" s="67" t="s">
        <v>28</v>
      </c>
      <c r="D128" s="67"/>
      <c r="E128" s="68">
        <v>27658</v>
      </c>
      <c r="F128" s="69">
        <v>27975</v>
      </c>
      <c r="G128" s="70">
        <f t="shared" si="7"/>
        <v>317</v>
      </c>
      <c r="H128" s="35" t="s">
        <v>53</v>
      </c>
      <c r="I128" s="40">
        <f t="shared" si="4"/>
        <v>317</v>
      </c>
      <c r="J128" s="2">
        <v>27803</v>
      </c>
      <c r="K128" s="3">
        <v>45.89</v>
      </c>
      <c r="L128" s="64"/>
      <c r="M128" s="63">
        <v>41066</v>
      </c>
      <c r="N128" t="s">
        <v>56</v>
      </c>
      <c r="O128">
        <v>36516</v>
      </c>
      <c r="P128">
        <v>36569</v>
      </c>
      <c r="Q128">
        <f t="shared" si="6"/>
        <v>53</v>
      </c>
    </row>
    <row r="129" spans="1:17" ht="15" customHeight="1" x14ac:dyDescent="0.25">
      <c r="A129" s="65">
        <v>40847</v>
      </c>
      <c r="B129" s="66" t="s">
        <v>62</v>
      </c>
      <c r="C129" s="67" t="s">
        <v>95</v>
      </c>
      <c r="D129" s="67"/>
      <c r="E129" s="68">
        <v>27975</v>
      </c>
      <c r="F129" s="69">
        <v>28084</v>
      </c>
      <c r="G129" s="70">
        <f t="shared" si="7"/>
        <v>109</v>
      </c>
      <c r="H129" s="35" t="s">
        <v>53</v>
      </c>
      <c r="I129" s="40">
        <f t="shared" si="4"/>
        <v>109</v>
      </c>
      <c r="L129" s="64"/>
      <c r="M129" s="63">
        <v>41067</v>
      </c>
      <c r="N129" t="s">
        <v>56</v>
      </c>
      <c r="O129">
        <v>36569</v>
      </c>
      <c r="P129">
        <v>36592</v>
      </c>
      <c r="Q129">
        <f t="shared" si="6"/>
        <v>23</v>
      </c>
    </row>
    <row r="130" spans="1:17" ht="15" customHeight="1" thickBot="1" x14ac:dyDescent="0.3">
      <c r="A130" s="65">
        <v>40848</v>
      </c>
      <c r="B130" s="66" t="s">
        <v>62</v>
      </c>
      <c r="C130" s="67" t="s">
        <v>95</v>
      </c>
      <c r="D130" s="67"/>
      <c r="E130" s="68">
        <v>28084</v>
      </c>
      <c r="F130" s="69">
        <v>28199</v>
      </c>
      <c r="G130" s="70">
        <f t="shared" si="7"/>
        <v>115</v>
      </c>
      <c r="H130" s="35" t="s">
        <v>53</v>
      </c>
      <c r="I130" s="40">
        <f t="shared" si="4"/>
        <v>115</v>
      </c>
      <c r="J130" s="2">
        <v>28088</v>
      </c>
      <c r="K130" s="3">
        <v>52.11</v>
      </c>
      <c r="L130" s="64"/>
      <c r="M130" s="63">
        <v>41068</v>
      </c>
      <c r="N130" t="s">
        <v>56</v>
      </c>
      <c r="O130">
        <v>36632</v>
      </c>
      <c r="P130">
        <v>36690</v>
      </c>
      <c r="Q130">
        <f t="shared" si="6"/>
        <v>58</v>
      </c>
    </row>
    <row r="131" spans="1:17" ht="27" thickBot="1" x14ac:dyDescent="0.3">
      <c r="A131" s="22"/>
      <c r="B131" s="22"/>
      <c r="C131" s="22"/>
      <c r="D131" s="22"/>
      <c r="E131" s="72"/>
      <c r="F131" s="73" t="s">
        <v>100</v>
      </c>
      <c r="G131" s="74">
        <f>SUM(G17:G130)</f>
        <v>10684</v>
      </c>
      <c r="H131" s="72"/>
      <c r="I131" s="75">
        <f>SUM(I17:I130)</f>
        <v>10684</v>
      </c>
      <c r="K131" s="3">
        <f>SUM(K17:K130)</f>
        <v>1622.9599999999998</v>
      </c>
      <c r="M131" s="63">
        <v>41072</v>
      </c>
      <c r="N131" t="s">
        <v>56</v>
      </c>
      <c r="O131">
        <v>36690</v>
      </c>
      <c r="P131">
        <v>36734</v>
      </c>
      <c r="Q131">
        <f t="shared" si="6"/>
        <v>44</v>
      </c>
    </row>
    <row r="132" spans="1:17" ht="15" x14ac:dyDescent="0.25">
      <c r="A132" s="22"/>
      <c r="B132" s="22"/>
      <c r="C132" s="22"/>
      <c r="D132" s="22"/>
      <c r="E132" s="76"/>
      <c r="F132" s="77"/>
      <c r="G132" s="77"/>
      <c r="H132" s="78"/>
      <c r="I132" s="79"/>
      <c r="M132" s="43">
        <v>41073</v>
      </c>
      <c r="N132" t="s">
        <v>56</v>
      </c>
      <c r="O132" s="4">
        <v>36734</v>
      </c>
      <c r="P132" s="2">
        <v>36787</v>
      </c>
      <c r="Q132" s="2">
        <f t="shared" si="6"/>
        <v>53</v>
      </c>
    </row>
    <row r="133" spans="1:17" ht="15" x14ac:dyDescent="0.25">
      <c r="A133" s="22"/>
      <c r="B133" s="22"/>
      <c r="C133" s="22"/>
      <c r="D133" s="22"/>
      <c r="E133" s="80" t="s">
        <v>101</v>
      </c>
      <c r="F133" s="81"/>
      <c r="G133" s="82">
        <f>(I131/G131)</f>
        <v>1</v>
      </c>
      <c r="H133" s="83"/>
      <c r="I133" s="84"/>
      <c r="M133" s="43">
        <v>41075</v>
      </c>
      <c r="N133" t="s">
        <v>56</v>
      </c>
      <c r="O133" s="4">
        <v>36871</v>
      </c>
      <c r="P133" s="2">
        <v>36911</v>
      </c>
      <c r="Q133" s="2">
        <f t="shared" si="6"/>
        <v>40</v>
      </c>
    </row>
    <row r="134" spans="1:17" ht="15.75" thickBot="1" x14ac:dyDescent="0.3">
      <c r="A134" s="22"/>
      <c r="B134" s="22"/>
      <c r="C134" s="22"/>
      <c r="D134" s="22"/>
      <c r="E134" s="85" t="s">
        <v>102</v>
      </c>
      <c r="F134" s="86"/>
      <c r="G134" s="86"/>
      <c r="H134" s="86"/>
      <c r="I134" s="87"/>
      <c r="M134" s="43">
        <v>41078</v>
      </c>
      <c r="N134" t="s">
        <v>56</v>
      </c>
      <c r="O134" s="4">
        <v>36921</v>
      </c>
      <c r="P134" s="2">
        <v>36975</v>
      </c>
      <c r="Q134" s="2">
        <f t="shared" si="6"/>
        <v>54</v>
      </c>
    </row>
    <row r="135" spans="1:17" ht="15" x14ac:dyDescent="0.25">
      <c r="A135" s="22"/>
      <c r="B135" s="22"/>
      <c r="C135" s="22"/>
      <c r="D135" s="22"/>
      <c r="E135" s="22"/>
      <c r="F135" s="1"/>
      <c r="G135" s="1"/>
      <c r="H135" s="1"/>
      <c r="I135" s="88"/>
      <c r="M135" s="43">
        <v>41079</v>
      </c>
      <c r="N135" t="s">
        <v>56</v>
      </c>
      <c r="O135" s="4">
        <v>36975</v>
      </c>
      <c r="P135" s="2">
        <v>37019</v>
      </c>
      <c r="Q135" s="2">
        <f t="shared" si="6"/>
        <v>44</v>
      </c>
    </row>
    <row r="136" spans="1:17" ht="15" x14ac:dyDescent="0.25">
      <c r="M136" s="43">
        <v>41080</v>
      </c>
      <c r="N136" t="s">
        <v>56</v>
      </c>
      <c r="O136" s="4">
        <v>37019</v>
      </c>
      <c r="P136" s="2">
        <v>37072</v>
      </c>
      <c r="Q136" s="2">
        <f t="shared" si="6"/>
        <v>53</v>
      </c>
    </row>
    <row r="137" spans="1:17" ht="15" x14ac:dyDescent="0.25">
      <c r="M137" s="89">
        <v>41081</v>
      </c>
      <c r="N137" t="s">
        <v>56</v>
      </c>
      <c r="O137" s="4">
        <v>37072</v>
      </c>
      <c r="P137" s="2">
        <v>37114</v>
      </c>
      <c r="Q137" s="2">
        <f t="shared" si="6"/>
        <v>42</v>
      </c>
    </row>
    <row r="138" spans="1:17" ht="15" x14ac:dyDescent="0.25">
      <c r="M138" s="89">
        <v>41082</v>
      </c>
      <c r="N138" t="s">
        <v>56</v>
      </c>
      <c r="O138" s="4">
        <v>37125</v>
      </c>
      <c r="P138" s="2">
        <v>37169</v>
      </c>
      <c r="Q138" s="2">
        <f t="shared" si="6"/>
        <v>44</v>
      </c>
    </row>
    <row r="139" spans="1:17" ht="15" x14ac:dyDescent="0.25">
      <c r="M139" s="89">
        <v>41085</v>
      </c>
      <c r="N139" t="s">
        <v>56</v>
      </c>
      <c r="O139" s="4">
        <v>37214</v>
      </c>
      <c r="P139" s="2">
        <v>37267</v>
      </c>
      <c r="Q139" s="2">
        <f t="shared" si="6"/>
        <v>53</v>
      </c>
    </row>
    <row r="140" spans="1:17" ht="15" x14ac:dyDescent="0.25">
      <c r="M140" s="89">
        <v>41088</v>
      </c>
      <c r="N140" t="s">
        <v>56</v>
      </c>
      <c r="O140" s="4">
        <v>37358</v>
      </c>
      <c r="P140" s="2">
        <v>37411</v>
      </c>
      <c r="Q140" s="2">
        <f t="shared" si="6"/>
        <v>53</v>
      </c>
    </row>
    <row r="141" spans="1:17" ht="15" x14ac:dyDescent="0.25">
      <c r="M141" s="89">
        <v>41089</v>
      </c>
      <c r="N141" t="s">
        <v>56</v>
      </c>
      <c r="O141" s="4">
        <v>37462</v>
      </c>
      <c r="P141" s="2">
        <v>37511</v>
      </c>
      <c r="Q141" s="2">
        <f t="shared" si="6"/>
        <v>49</v>
      </c>
    </row>
  </sheetData>
  <mergeCells count="119">
    <mergeCell ref="A135:D135"/>
    <mergeCell ref="E135:I135"/>
    <mergeCell ref="A132:D132"/>
    <mergeCell ref="E132:I132"/>
    <mergeCell ref="A133:D133"/>
    <mergeCell ref="E133:F133"/>
    <mergeCell ref="A134:D134"/>
    <mergeCell ref="E134:I134"/>
    <mergeCell ref="C106:D106"/>
    <mergeCell ref="C109:D109"/>
    <mergeCell ref="C110:D110"/>
    <mergeCell ref="C111:D111"/>
    <mergeCell ref="C116:D116"/>
    <mergeCell ref="A131:D131"/>
    <mergeCell ref="C96:D96"/>
    <mergeCell ref="C100:D100"/>
    <mergeCell ref="C101:D101"/>
    <mergeCell ref="C102:D102"/>
    <mergeCell ref="C103:D103"/>
    <mergeCell ref="C104:D104"/>
    <mergeCell ref="C89:D89"/>
    <mergeCell ref="C90:D90"/>
    <mergeCell ref="C91:D91"/>
    <mergeCell ref="C92:D92"/>
    <mergeCell ref="C94:D94"/>
    <mergeCell ref="C95:D95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0:D70"/>
    <mergeCell ref="C71:D71"/>
    <mergeCell ref="C72:D72"/>
    <mergeCell ref="C73:D73"/>
    <mergeCell ref="C75:D75"/>
    <mergeCell ref="C76:D76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J15:K15"/>
    <mergeCell ref="C17:D17"/>
    <mergeCell ref="C18:D18"/>
    <mergeCell ref="C19:D19"/>
    <mergeCell ref="C20:D20"/>
    <mergeCell ref="C21:D21"/>
    <mergeCell ref="A13:I13"/>
    <mergeCell ref="A14:I14"/>
    <mergeCell ref="A15:B15"/>
    <mergeCell ref="C15:D16"/>
    <mergeCell ref="E15:F15"/>
    <mergeCell ref="G15:G16"/>
    <mergeCell ref="H15:H16"/>
    <mergeCell ref="I15:I16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PAYG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dcterms:created xsi:type="dcterms:W3CDTF">2012-07-23T10:45:21Z</dcterms:created>
  <dcterms:modified xsi:type="dcterms:W3CDTF">2012-07-23T10:46:15Z</dcterms:modified>
</cp:coreProperties>
</file>